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4"/>
  </bookViews>
  <sheets>
    <sheet name="Художественно - эстетическое ра" sheetId="1" r:id="rId1"/>
    <sheet name="Познавательное развитие" sheetId="2" r:id="rId2"/>
    <sheet name="Речевое развитие" sheetId="3" r:id="rId3"/>
    <sheet name="Социально - коммуникативное раз" sheetId="4" r:id="rId4"/>
    <sheet name="сводная" sheetId="6" r:id="rId5"/>
  </sheets>
  <calcPr calcId="124519"/>
</workbook>
</file>

<file path=xl/calcChain.xml><?xml version="1.0" encoding="utf-8"?>
<calcChain xmlns="http://schemas.openxmlformats.org/spreadsheetml/2006/main">
  <c r="L31" i="6"/>
  <c r="K31"/>
  <c r="AB32" i="4"/>
  <c r="AA32"/>
  <c r="Q31" i="3"/>
  <c r="P31"/>
  <c r="O31"/>
  <c r="AJ31" i="2"/>
  <c r="AI31"/>
  <c r="L32" i="1"/>
  <c r="D31" i="6" l="1"/>
  <c r="E31"/>
  <c r="F31"/>
  <c r="G31"/>
  <c r="H31"/>
  <c r="I31"/>
  <c r="J31"/>
  <c r="D32" i="4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D31" i="3"/>
  <c r="E31"/>
  <c r="F31"/>
  <c r="G31"/>
  <c r="H31"/>
  <c r="I31"/>
  <c r="J31"/>
  <c r="K31"/>
  <c r="L31"/>
  <c r="M31"/>
  <c r="N31"/>
  <c r="D31" i="2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F7" i="6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6"/>
  <c r="AJ7" i="2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6"/>
  <c r="L8" i="1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J7" i="6" l="1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6"/>
  <c r="I7"/>
  <c r="I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6"/>
  <c r="L6"/>
  <c r="D7"/>
  <c r="L7" s="1"/>
  <c r="D8"/>
  <c r="L8" s="1"/>
  <c r="D9"/>
  <c r="D10"/>
  <c r="L10" s="1"/>
  <c r="D11"/>
  <c r="D12"/>
  <c r="L12" s="1"/>
  <c r="D13"/>
  <c r="D14"/>
  <c r="L14" s="1"/>
  <c r="D15"/>
  <c r="D16"/>
  <c r="L16" s="1"/>
  <c r="D17"/>
  <c r="D18"/>
  <c r="L18" s="1"/>
  <c r="D19"/>
  <c r="D20"/>
  <c r="L20" s="1"/>
  <c r="D21"/>
  <c r="D22"/>
  <c r="L22" s="1"/>
  <c r="D23"/>
  <c r="D24"/>
  <c r="L24" s="1"/>
  <c r="D25"/>
  <c r="D26"/>
  <c r="L26" s="1"/>
  <c r="D27"/>
  <c r="D28"/>
  <c r="L28" s="1"/>
  <c r="D29"/>
  <c r="D30"/>
  <c r="L30" s="1"/>
  <c r="D6"/>
  <c r="C9"/>
  <c r="K9" s="1"/>
  <c r="C10"/>
  <c r="K10" s="1"/>
  <c r="C11"/>
  <c r="K11" s="1"/>
  <c r="C12"/>
  <c r="K12" s="1"/>
  <c r="C13"/>
  <c r="C14"/>
  <c r="K14" s="1"/>
  <c r="C15"/>
  <c r="K15" s="1"/>
  <c r="C16"/>
  <c r="K16" s="1"/>
  <c r="C17"/>
  <c r="K17" s="1"/>
  <c r="C18"/>
  <c r="K18" s="1"/>
  <c r="C19"/>
  <c r="K19" s="1"/>
  <c r="C20"/>
  <c r="K20" s="1"/>
  <c r="C21"/>
  <c r="K21" s="1"/>
  <c r="C22"/>
  <c r="K22" s="1"/>
  <c r="C23"/>
  <c r="K23" s="1"/>
  <c r="C24"/>
  <c r="K24" s="1"/>
  <c r="C25"/>
  <c r="K25" s="1"/>
  <c r="C26"/>
  <c r="K26" s="1"/>
  <c r="C27"/>
  <c r="K27" s="1"/>
  <c r="C28"/>
  <c r="K28" s="1"/>
  <c r="C29"/>
  <c r="K29" s="1"/>
  <c r="C30"/>
  <c r="K30" s="1"/>
  <c r="C7"/>
  <c r="C8"/>
  <c r="K8" s="1"/>
  <c r="C6"/>
  <c r="AB8" i="4"/>
  <c r="AD8" s="1"/>
  <c r="AB9"/>
  <c r="AD9" s="1"/>
  <c r="AB10"/>
  <c r="AD10" s="1"/>
  <c r="AB11"/>
  <c r="AD11" s="1"/>
  <c r="AB12"/>
  <c r="AD12" s="1"/>
  <c r="AB13"/>
  <c r="AD13" s="1"/>
  <c r="AB14"/>
  <c r="AD14" s="1"/>
  <c r="AB15"/>
  <c r="AD15" s="1"/>
  <c r="AB16"/>
  <c r="AD16" s="1"/>
  <c r="AB17"/>
  <c r="AD17" s="1"/>
  <c r="AB18"/>
  <c r="AD18" s="1"/>
  <c r="AB19"/>
  <c r="AD19" s="1"/>
  <c r="AB20"/>
  <c r="AD20" s="1"/>
  <c r="AB21"/>
  <c r="AD21" s="1"/>
  <c r="AB22"/>
  <c r="AD22" s="1"/>
  <c r="AB23"/>
  <c r="AD23" s="1"/>
  <c r="AB24"/>
  <c r="AD24" s="1"/>
  <c r="AB25"/>
  <c r="AD25" s="1"/>
  <c r="AB26"/>
  <c r="AD26" s="1"/>
  <c r="AB27"/>
  <c r="AD27" s="1"/>
  <c r="AB28"/>
  <c r="AD28" s="1"/>
  <c r="AB29"/>
  <c r="AD29" s="1"/>
  <c r="AB30"/>
  <c r="AD30" s="1"/>
  <c r="AB31"/>
  <c r="AD31" s="1"/>
  <c r="AA8"/>
  <c r="AA9"/>
  <c r="AA10"/>
  <c r="I9" i="6" s="1"/>
  <c r="AA11" i="4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B7"/>
  <c r="AA7"/>
  <c r="P7" i="3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6"/>
  <c r="K13" i="6" l="1"/>
  <c r="C31"/>
  <c r="L29"/>
  <c r="L27"/>
  <c r="L25"/>
  <c r="N25" s="1"/>
  <c r="L23"/>
  <c r="L21"/>
  <c r="N21" s="1"/>
  <c r="L19"/>
  <c r="L17"/>
  <c r="N17" s="1"/>
  <c r="L15"/>
  <c r="L13"/>
  <c r="L11"/>
  <c r="L9"/>
  <c r="K7"/>
  <c r="N29"/>
  <c r="N13"/>
  <c r="AC9" i="4"/>
  <c r="AC11"/>
  <c r="AC13"/>
  <c r="AC15"/>
  <c r="AC17"/>
  <c r="AC19"/>
  <c r="AC21"/>
  <c r="AC23"/>
  <c r="AC25"/>
  <c r="AC27"/>
  <c r="AC29"/>
  <c r="AC31"/>
  <c r="R8" i="3"/>
  <c r="Q8"/>
  <c r="Q10"/>
  <c r="Q12"/>
  <c r="Q14"/>
  <c r="Q16"/>
  <c r="Q18"/>
  <c r="Q20"/>
  <c r="Q22"/>
  <c r="Q24"/>
  <c r="Q26"/>
  <c r="Q28"/>
  <c r="Q30"/>
  <c r="AL7" i="2"/>
  <c r="AL8"/>
  <c r="AL10"/>
  <c r="AL11"/>
  <c r="AL12"/>
  <c r="AL14"/>
  <c r="AL16"/>
  <c r="AL18"/>
  <c r="AL20"/>
  <c r="AL22"/>
  <c r="AL24"/>
  <c r="AL26"/>
  <c r="AL28"/>
  <c r="AL30"/>
  <c r="AL6"/>
  <c r="N7" i="6"/>
  <c r="AK10" i="2"/>
  <c r="N11" i="6"/>
  <c r="AK14" i="2"/>
  <c r="AK18"/>
  <c r="AK22"/>
  <c r="AK26"/>
  <c r="AK30"/>
  <c r="AK16"/>
  <c r="AK20"/>
  <c r="AK24"/>
  <c r="AK28"/>
  <c r="AC30" i="4"/>
  <c r="AC28"/>
  <c r="AC26"/>
  <c r="AC24"/>
  <c r="AC22"/>
  <c r="AC20"/>
  <c r="AC18"/>
  <c r="AC16"/>
  <c r="AC14"/>
  <c r="AC12"/>
  <c r="AC10"/>
  <c r="AC8"/>
  <c r="C32"/>
  <c r="R7" i="3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Q7"/>
  <c r="Q9"/>
  <c r="Q11"/>
  <c r="Q13"/>
  <c r="Q15"/>
  <c r="Q17"/>
  <c r="Q19"/>
  <c r="Q21"/>
  <c r="Q23"/>
  <c r="Q25"/>
  <c r="Q27"/>
  <c r="Q29"/>
  <c r="R6"/>
  <c r="Q6"/>
  <c r="C31"/>
  <c r="C31" i="2"/>
  <c r="AL9"/>
  <c r="AL13"/>
  <c r="AL15"/>
  <c r="AL17"/>
  <c r="AL19"/>
  <c r="AL21"/>
  <c r="AL23"/>
  <c r="AL25"/>
  <c r="AL27"/>
  <c r="AL29"/>
  <c r="AK9"/>
  <c r="AK13"/>
  <c r="AK15"/>
  <c r="AK17"/>
  <c r="AK19"/>
  <c r="AK21"/>
  <c r="AK23"/>
  <c r="AK25"/>
  <c r="AK27"/>
  <c r="AK29"/>
  <c r="M8" i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N8"/>
  <c r="N9"/>
  <c r="N10"/>
  <c r="N11"/>
  <c r="N12"/>
  <c r="N13"/>
  <c r="N14"/>
  <c r="N16"/>
  <c r="N17"/>
  <c r="N18"/>
  <c r="N20"/>
  <c r="N21"/>
  <c r="N22"/>
  <c r="N23"/>
  <c r="N24"/>
  <c r="N25"/>
  <c r="N26"/>
  <c r="N27"/>
  <c r="N28"/>
  <c r="N29"/>
  <c r="N30"/>
  <c r="N31"/>
  <c r="N32"/>
  <c r="K7"/>
  <c r="M7" s="1"/>
  <c r="N19"/>
  <c r="L7"/>
  <c r="D32"/>
  <c r="E32"/>
  <c r="F32"/>
  <c r="G32"/>
  <c r="H32"/>
  <c r="I32"/>
  <c r="J32"/>
  <c r="C32"/>
  <c r="K32" s="1"/>
  <c r="M32" s="1"/>
  <c r="N27" i="6" l="1"/>
  <c r="N23"/>
  <c r="N19"/>
  <c r="N15"/>
  <c r="AC32" i="4"/>
  <c r="N30" i="6"/>
  <c r="N28"/>
  <c r="N26"/>
  <c r="N24"/>
  <c r="N22"/>
  <c r="N20"/>
  <c r="N18"/>
  <c r="N16"/>
  <c r="M9"/>
  <c r="M29"/>
  <c r="M27"/>
  <c r="M25"/>
  <c r="M23"/>
  <c r="M21"/>
  <c r="M19"/>
  <c r="M17"/>
  <c r="M15"/>
  <c r="M13"/>
  <c r="M30"/>
  <c r="M26"/>
  <c r="M22"/>
  <c r="M18"/>
  <c r="AL31" i="2"/>
  <c r="M28" i="6"/>
  <c r="M20"/>
  <c r="N9"/>
  <c r="AK11" i="2"/>
  <c r="AK7"/>
  <c r="M11" i="6"/>
  <c r="M7"/>
  <c r="AK8" i="2"/>
  <c r="AK31"/>
  <c r="N6" i="6"/>
  <c r="AK12" i="2"/>
  <c r="N12" i="6"/>
  <c r="M12"/>
  <c r="M10"/>
  <c r="N10"/>
  <c r="M24"/>
  <c r="N7" i="1"/>
  <c r="N15"/>
  <c r="R31" i="3"/>
  <c r="N8" i="6"/>
  <c r="M16"/>
  <c r="M14"/>
  <c r="AK6" i="2"/>
  <c r="AC7" i="4"/>
  <c r="AD7"/>
  <c r="AD32" l="1"/>
  <c r="N31" i="6"/>
  <c r="M8"/>
  <c r="M31"/>
  <c r="N14"/>
  <c r="K6"/>
  <c r="M6" s="1"/>
</calcChain>
</file>

<file path=xl/sharedStrings.xml><?xml version="1.0" encoding="utf-8"?>
<sst xmlns="http://schemas.openxmlformats.org/spreadsheetml/2006/main" count="244" uniqueCount="75">
  <si>
    <t>Образовательная область "Художественно - эстетическое развитие"</t>
  </si>
  <si>
    <t>№ п/п</t>
  </si>
  <si>
    <t>ФИ ребенка</t>
  </si>
  <si>
    <t>сентябрь</t>
  </si>
  <si>
    <t>май</t>
  </si>
  <si>
    <t>итоговые показатели по всем критериям</t>
  </si>
  <si>
    <t>среднее значение каждого показателя за год</t>
  </si>
  <si>
    <t>СЕНТЯБРЬ</t>
  </si>
  <si>
    <t>МАЙ</t>
  </si>
  <si>
    <t>УРОВНИ</t>
  </si>
  <si>
    <t>Средний уровень= 3,46 - 4,44</t>
  </si>
  <si>
    <t>Высокий уровень=4,45 - 5</t>
  </si>
  <si>
    <t>Низкий уровень= 1-3,45</t>
  </si>
  <si>
    <t xml:space="preserve">Высокий уровень - </t>
  </si>
  <si>
    <t xml:space="preserve">Средний уровень - </t>
  </si>
  <si>
    <t>Низкий уровень -</t>
  </si>
  <si>
    <t>Образовательная область "Познавательное развитие"</t>
  </si>
  <si>
    <t>НГ</t>
  </si>
  <si>
    <t>КГ</t>
  </si>
  <si>
    <t>Начало года</t>
  </si>
  <si>
    <t>Конец года</t>
  </si>
  <si>
    <t>начало года</t>
  </si>
  <si>
    <t>Образовательная область "Речевое развитие"</t>
  </si>
  <si>
    <t>Образовательная область "Социально - коммуникативное развитие"</t>
  </si>
  <si>
    <t>Игровая, коммуникативная деятельность</t>
  </si>
  <si>
    <t>Трудовая деятельность</t>
  </si>
  <si>
    <t>Формирование основ безопасного поведения</t>
  </si>
  <si>
    <t>Художетсвенно - эстетическое развитие</t>
  </si>
  <si>
    <t>Познавательное развитие</t>
  </si>
  <si>
    <t>Речевое развитие</t>
  </si>
  <si>
    <t>Социально - коммуникативное развитие</t>
  </si>
  <si>
    <t>итоговые показатели по всем областям</t>
  </si>
  <si>
    <t>Рисование. Создает изображения предметов с натуры, по представлению. Использует различные композиционные решения, материалы. Использует различные цвета, оттенки. Выполняет узоры по мотивам декоративного – прикладного искусства.</t>
  </si>
  <si>
    <t>Лепка. Лепит предметы разной формы, используя усвоенные приемы и способы лепки. Создает небольшие сюжетные композиции, передавая пропорции позы и движения фигур. Создает изображения по мотивам народных игрушек.</t>
  </si>
  <si>
    <t>Аппликация. Изображает предметы и создает несложные сюжетные композиции, используя разнообразные приемы вырезания, обрывания бумаги</t>
  </si>
  <si>
    <t xml:space="preserve">Различает произведения 
изобразительного искусства
 (живопись, книжная графика, 
народное декаративно 
 - прикладное искусство,
 скульптура). Выделяет выразительные  средства в разных
 видах искусства (форма, цвет, 
композиция). Знает особенности
 Изобразительных
 материалов
</t>
  </si>
  <si>
    <t>Умеет анализировать образец постройки</t>
  </si>
  <si>
    <t>Может планировать этапы создания собственной постройки, находить конструктивные решения.</t>
  </si>
  <si>
    <t>Создает постройку по рисунку</t>
  </si>
  <si>
    <t>Умеет работать коллективно</t>
  </si>
  <si>
    <t>Считает в пределах 10. Отвечает на вопросы «сколько?», «который?»</t>
  </si>
  <si>
    <t>Уравнивает неравные группы предметов двумя способами (удаление и добавление)</t>
  </si>
  <si>
    <t xml:space="preserve">Сравнивает предметы на глаз (по длине, высоте, ширине, толщине), проверяет точность определений путем наложения и приложения. </t>
  </si>
  <si>
    <t>Правильно пользуется количественным и порядковым числительными (до 10)</t>
  </si>
  <si>
    <t>Размещает предметы различной величины (до-10)в порядке возрастания, убывания их длины, ширины, высоты, толщины.</t>
  </si>
  <si>
    <t>Выражает словами местоположение предмета по отношению к себе. К другим предметам. Знает некоторые характерные особенности геометрических фигур</t>
  </si>
  <si>
    <t>Называет утро, день, вечер, ночь, имеет представление о смене частей суток. Называет текущий день недели.</t>
  </si>
  <si>
    <t>Различает и называет виды транспорта, предметы, облегчающие человеку труд в быту</t>
  </si>
  <si>
    <t>Классифицирует предметы, определяет материалы, их которых они сделаны</t>
  </si>
  <si>
    <t>Знает название родного города, поселка, страны, ее столицу</t>
  </si>
  <si>
    <t xml:space="preserve">Называет времена года, их особенности. Знает о взаимодействии человека с природой в разное время года, о значении солнца, воздуха, воды для человека, животных, растений. </t>
  </si>
  <si>
    <t>Бережно относится к природе.</t>
  </si>
  <si>
    <t>Имеет достаточно богатый словарный запас. Может участвовать в беседе, высказывать свое мнение.</t>
  </si>
  <si>
    <t>Умеет аргументировано и доброжелательно оценивать ответ, высказывание сверстника. Составляет по образцу рассказы по сюжетной картине, набору картин.</t>
  </si>
  <si>
    <t>Определяет место звука в слове. Умеет подбирать к существительному несколько прилагательных (согласованных), заменять слово другим, сходным по значению (синоним)</t>
  </si>
  <si>
    <t>Знает 2-3 программных стихотворения, 2-3 считалки, 2-3 загадки. Называет жанр произведения.</t>
  </si>
  <si>
    <t>Драматизирует небольшие сказки, читает по ролям стихотворения</t>
  </si>
  <si>
    <t xml:space="preserve">Называет любимого 
детского писателя, 
любимые сказки, 
рассказы.
</t>
  </si>
  <si>
    <t>Договаривается с партнерами, во что и как играть, о правилах игры, подчиняется данным правилам игры.</t>
  </si>
  <si>
    <t>Умеет разворачивать содержание игры в зависимости от количества играющих детей</t>
  </si>
  <si>
    <t>В дидактических играх оценивает свои возможности и без обиды воспринимает проигрыш</t>
  </si>
  <si>
    <t>Объясняет правила игры со сверстниками, сам соблюдает правила игры.</t>
  </si>
  <si>
    <t>После просмотра спектакля может оценить игру актера, используемые средства художественной выразительности и элементы художественного оформления постановки</t>
  </si>
  <si>
    <t>Имеет в творческом опыте несколько ролей, сыгранных в спектаклях в детском саду и в домашнем театре</t>
  </si>
  <si>
    <t>Умеет оформлять свой спектакль, используя разнообразно материалы (атрибуты, подручный материал, поделки</t>
  </si>
  <si>
    <t>Самостоятельно одевается, раздевается, складывает, убирает одежду, сушит мокрые вещи, ухаживает за обувью. Выполняет обязанности дежурного по столовой.</t>
  </si>
  <si>
    <t>Поддерживает порядок в группе и на участке детского сада. выполняет поручения по уходу за животными и растениями в уголке природы.</t>
  </si>
  <si>
    <t>Соблюдает элементарные правила поведения в детском саду, на улице, в транспорте, знает и соблюдает элементарные правила дорожного движения</t>
  </si>
  <si>
    <t>Различает виды специального транспорта, знает его назначена, понимает значение сигналов светофора, некоторые дорожные знаки, части дороги.</t>
  </si>
  <si>
    <t xml:space="preserve">Знает 
и 
соблюдает элементарные правила
 поведения 
в природе, 
бережно
 относится 
к ней
</t>
  </si>
  <si>
    <t>Диагностика освоения содержания программы воспитанниками 5-6 лет группы "Ромашка"</t>
  </si>
  <si>
    <t>2021-2022 учебный год</t>
  </si>
  <si>
    <t>Сводная таблица диагностики освоения содержания программы воспитанниками 5-6 лет группы "Ромашка"</t>
  </si>
  <si>
    <t>2021 - 2022 чебный год</t>
  </si>
  <si>
    <t>Воспитатели: Мартыненко Т.В., Сафина Л.Ф.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</si>
</sst>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7" fillId="0" borderId="1" xfId="0" applyFon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/>
    <xf numFmtId="9" fontId="5" fillId="0" borderId="0" xfId="0" applyNumberFormat="1" applyFont="1" applyAlignme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0" borderId="1" xfId="0" applyFont="1" applyFill="1" applyBorder="1"/>
    <xf numFmtId="0" fontId="8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/>
    <xf numFmtId="0" fontId="10" fillId="0" borderId="0" xfId="0" applyFont="1"/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164" fontId="11" fillId="0" borderId="1" xfId="1" applyNumberFormat="1" applyBorder="1"/>
    <xf numFmtId="164" fontId="11" fillId="0" borderId="1" xfId="1" applyNumberFormat="1" applyBorder="1" applyAlignment="1">
      <alignment vertical="center"/>
    </xf>
    <xf numFmtId="0" fontId="3" fillId="0" borderId="0" xfId="0" applyFont="1" applyAlignment="1">
      <alignment horizontal="center"/>
    </xf>
    <xf numFmtId="164" fontId="2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12" fillId="0" borderId="1" xfId="1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0" fillId="0" borderId="5" xfId="0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138047138047139E-2"/>
          <c:y val="0.28086050424418024"/>
          <c:w val="0.83688035207720257"/>
          <c:h val="0.69620042247631819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'Художественно - эстетическое ра'!$F$37:$F$39</c:f>
              <c:numCache>
                <c:formatCode>0%</c:formatCode>
                <c:ptCount val="3"/>
                <c:pt idx="0">
                  <c:v>0.1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сводная!$F$48:$F$50</c:f>
              <c:numCache>
                <c:formatCode>0%</c:formatCode>
                <c:ptCount val="3"/>
                <c:pt idx="0">
                  <c:v>0</c:v>
                </c:pt>
                <c:pt idx="1">
                  <c:v>0.6</c:v>
                </c:pt>
                <c:pt idx="2">
                  <c:v>0.4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'Художественно - эстетическое ра'!$F$47:$F$49</c:f>
              <c:numCache>
                <c:formatCode>0%</c:formatCode>
                <c:ptCount val="3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4.0000234809411533E-2"/>
          <c:w val="1"/>
          <c:h val="0.8338348621533288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'Художественно - эстетическое ра'!$F$37:$F$39</c:f>
              <c:numCache>
                <c:formatCode>0%</c:formatCode>
                <c:ptCount val="3"/>
                <c:pt idx="0">
                  <c:v>0.1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326530612244902"/>
          <c:y val="0.11997275922746818"/>
          <c:w val="0.8352158658739085"/>
          <c:h val="0.88002724077253169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'Познавательное развитие'!$G$46:$G$48</c:f>
              <c:numCache>
                <c:formatCode>0%</c:formatCode>
                <c:ptCount val="3"/>
                <c:pt idx="0">
                  <c:v>0.1</c:v>
                </c:pt>
                <c:pt idx="1">
                  <c:v>0.5</c:v>
                </c:pt>
                <c:pt idx="2">
                  <c:v>0.4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'Речевое развитие'!$F$37:$F$39</c:f>
              <c:numCache>
                <c:formatCode>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'Речевое развитие'!$F$49:$F$51</c:f>
              <c:numCache>
                <c:formatCode>0%</c:formatCode>
                <c:ptCount val="3"/>
                <c:pt idx="0">
                  <c:v>0.6</c:v>
                </c:pt>
                <c:pt idx="1">
                  <c:v>0.4</c:v>
                </c:pt>
                <c:pt idx="2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'Социально - коммуникативное раз'!$F$39:$F$41</c:f>
              <c:numCache>
                <c:formatCode>0%</c:formatCode>
                <c:ptCount val="3"/>
                <c:pt idx="0">
                  <c:v>0</c:v>
                </c:pt>
                <c:pt idx="1">
                  <c:v>0.35</c:v>
                </c:pt>
                <c:pt idx="2">
                  <c:v>0.65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'Социально - коммуникативное раз'!$F$51:$F$53</c:f>
              <c:numCache>
                <c:formatCode>0%</c:formatCode>
                <c:ptCount val="3"/>
                <c:pt idx="0">
                  <c:v>0</c:v>
                </c:pt>
                <c:pt idx="1">
                  <c:v>0.6</c:v>
                </c:pt>
                <c:pt idx="2">
                  <c:v>0.4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rotX val="5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сводная!$F$38:$F$40</c:f>
              <c:numCache>
                <c:formatCode>0%</c:formatCode>
                <c:ptCount val="3"/>
                <c:pt idx="0">
                  <c:v>0</c:v>
                </c:pt>
                <c:pt idx="1">
                  <c:v>0.35</c:v>
                </c:pt>
                <c:pt idx="2">
                  <c:v>0.65</c:v>
                </c:pt>
              </c:numCache>
            </c:numRef>
          </c:val>
        </c:ser>
        <c:dLbls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33</xdr:row>
      <xdr:rowOff>47625</xdr:rowOff>
    </xdr:from>
    <xdr:to>
      <xdr:col>13</xdr:col>
      <xdr:colOff>276225</xdr:colOff>
      <xdr:row>43</xdr:row>
      <xdr:rowOff>128587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</xdr:colOff>
      <xdr:row>45</xdr:row>
      <xdr:rowOff>161925</xdr:rowOff>
    </xdr:from>
    <xdr:to>
      <xdr:col>13</xdr:col>
      <xdr:colOff>276225</xdr:colOff>
      <xdr:row>55</xdr:row>
      <xdr:rowOff>90487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31</xdr:row>
      <xdr:rowOff>152400</xdr:rowOff>
    </xdr:from>
    <xdr:to>
      <xdr:col>20</xdr:col>
      <xdr:colOff>9525</xdr:colOff>
      <xdr:row>42</xdr:row>
      <xdr:rowOff>42862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44</xdr:row>
      <xdr:rowOff>180975</xdr:rowOff>
    </xdr:from>
    <xdr:to>
      <xdr:col>19</xdr:col>
      <xdr:colOff>409575</xdr:colOff>
      <xdr:row>55</xdr:row>
      <xdr:rowOff>185737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33</xdr:row>
      <xdr:rowOff>52387</xdr:rowOff>
    </xdr:from>
    <xdr:to>
      <xdr:col>16</xdr:col>
      <xdr:colOff>228600</xdr:colOff>
      <xdr:row>44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48</xdr:row>
      <xdr:rowOff>42862</xdr:rowOff>
    </xdr:from>
    <xdr:to>
      <xdr:col>16</xdr:col>
      <xdr:colOff>257175</xdr:colOff>
      <xdr:row>59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36</xdr:row>
      <xdr:rowOff>147637</xdr:rowOff>
    </xdr:from>
    <xdr:to>
      <xdr:col>17</xdr:col>
      <xdr:colOff>323850</xdr:colOff>
      <xdr:row>44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49</xdr:row>
      <xdr:rowOff>71437</xdr:rowOff>
    </xdr:from>
    <xdr:to>
      <xdr:col>17</xdr:col>
      <xdr:colOff>200025</xdr:colOff>
      <xdr:row>58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34</xdr:row>
      <xdr:rowOff>52387</xdr:rowOff>
    </xdr:from>
    <xdr:to>
      <xdr:col>14</xdr:col>
      <xdr:colOff>152400</xdr:colOff>
      <xdr:row>42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247650</xdr:colOff>
      <xdr:row>46</xdr:row>
      <xdr:rowOff>128587</xdr:rowOff>
    </xdr:from>
    <xdr:to>
      <xdr:col>14</xdr:col>
      <xdr:colOff>190500</xdr:colOff>
      <xdr:row>56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9"/>
  <sheetViews>
    <sheetView workbookViewId="0">
      <selection activeCell="D8" sqref="D8"/>
    </sheetView>
  </sheetViews>
  <sheetFormatPr defaultRowHeight="15"/>
  <cols>
    <col min="1" max="1" width="5.7109375" customWidth="1"/>
    <col min="2" max="2" width="33.42578125" customWidth="1"/>
    <col min="3" max="3" width="12.140625" customWidth="1"/>
    <col min="4" max="4" width="12.42578125" customWidth="1"/>
    <col min="5" max="5" width="12.85546875" customWidth="1"/>
    <col min="6" max="6" width="11.85546875" customWidth="1"/>
    <col min="7" max="7" width="11.28515625" customWidth="1"/>
    <col min="8" max="8" width="9.85546875" customWidth="1"/>
    <col min="9" max="9" width="15.7109375" customWidth="1"/>
    <col min="10" max="10" width="17.5703125" customWidth="1"/>
    <col min="11" max="12" width="12" customWidth="1"/>
    <col min="13" max="13" width="11" customWidth="1"/>
  </cols>
  <sheetData>
    <row r="1" spans="1:20" ht="23.25">
      <c r="A1" s="45" t="s">
        <v>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21">
      <c r="G2" s="46" t="s">
        <v>71</v>
      </c>
      <c r="H2" s="46"/>
      <c r="I2" s="46"/>
      <c r="J2" s="46"/>
      <c r="K2" s="46"/>
      <c r="L2" s="46"/>
      <c r="M2" s="46"/>
      <c r="N2" s="46"/>
    </row>
    <row r="3" spans="1:20" ht="21"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20" ht="153.75" customHeight="1">
      <c r="A4" s="49" t="s">
        <v>1</v>
      </c>
      <c r="B4" s="48" t="s">
        <v>2</v>
      </c>
      <c r="C4" s="36" t="s">
        <v>32</v>
      </c>
      <c r="D4" s="36"/>
      <c r="E4" s="36" t="s">
        <v>33</v>
      </c>
      <c r="F4" s="36"/>
      <c r="G4" s="36" t="s">
        <v>34</v>
      </c>
      <c r="H4" s="36"/>
      <c r="I4" s="37" t="s">
        <v>35</v>
      </c>
      <c r="J4" s="38"/>
      <c r="K4" s="41" t="s">
        <v>5</v>
      </c>
      <c r="L4" s="42"/>
      <c r="M4" s="35" t="s">
        <v>9</v>
      </c>
      <c r="N4" s="35"/>
    </row>
    <row r="5" spans="1:20" ht="15.75" customHeight="1">
      <c r="A5" s="50"/>
      <c r="B5" s="48"/>
      <c r="C5" s="36"/>
      <c r="D5" s="36"/>
      <c r="E5" s="36"/>
      <c r="F5" s="36"/>
      <c r="G5" s="36"/>
      <c r="H5" s="36"/>
      <c r="I5" s="39"/>
      <c r="J5" s="40"/>
      <c r="K5" s="43"/>
      <c r="L5" s="44"/>
      <c r="M5" s="35"/>
      <c r="N5" s="35"/>
    </row>
    <row r="6" spans="1:20">
      <c r="A6" s="51"/>
      <c r="B6" s="48"/>
      <c r="C6" s="14" t="s">
        <v>17</v>
      </c>
      <c r="D6" s="14" t="s">
        <v>18</v>
      </c>
      <c r="E6" s="14" t="s">
        <v>17</v>
      </c>
      <c r="F6" s="14" t="s">
        <v>18</v>
      </c>
      <c r="G6" s="14" t="s">
        <v>17</v>
      </c>
      <c r="H6" s="14" t="s">
        <v>18</v>
      </c>
      <c r="I6" s="14" t="s">
        <v>17</v>
      </c>
      <c r="J6" s="14" t="s">
        <v>18</v>
      </c>
      <c r="K6" s="15" t="s">
        <v>17</v>
      </c>
      <c r="L6" s="15" t="s">
        <v>18</v>
      </c>
      <c r="M6" s="15" t="s">
        <v>17</v>
      </c>
      <c r="N6" s="15" t="s">
        <v>18</v>
      </c>
    </row>
    <row r="7" spans="1:20">
      <c r="A7" s="1">
        <v>1</v>
      </c>
      <c r="B7" s="1"/>
      <c r="C7" s="1">
        <v>5</v>
      </c>
      <c r="D7" s="1">
        <v>4</v>
      </c>
      <c r="E7" s="1">
        <v>5</v>
      </c>
      <c r="F7" s="1">
        <v>4</v>
      </c>
      <c r="G7" s="1">
        <v>5</v>
      </c>
      <c r="H7" s="1">
        <v>4</v>
      </c>
      <c r="I7" s="1">
        <v>5</v>
      </c>
      <c r="J7" s="1">
        <v>4</v>
      </c>
      <c r="K7" s="32">
        <f>(C7+E7+G7+I7)/4</f>
        <v>5</v>
      </c>
      <c r="L7" s="32">
        <f>(D7+F7+H7+J7)/4</f>
        <v>4</v>
      </c>
      <c r="M7" s="1" t="str">
        <f>IF(K7&lt;3.46,"Низкий ",IF(K7&lt;4.46,"Средний","Высокий"))</f>
        <v>Высокий</v>
      </c>
      <c r="N7" s="1" t="str">
        <f>IF(L7&lt;3.46,"Низкий",IF(L7&lt;4.46,"Средний","Высокий"))</f>
        <v>Средний</v>
      </c>
    </row>
    <row r="8" spans="1:20">
      <c r="A8" s="1">
        <v>2</v>
      </c>
      <c r="B8" s="1"/>
      <c r="C8" s="1">
        <v>4</v>
      </c>
      <c r="D8" s="1">
        <v>3</v>
      </c>
      <c r="E8" s="1">
        <v>4</v>
      </c>
      <c r="F8" s="1">
        <v>2</v>
      </c>
      <c r="G8" s="1">
        <v>4</v>
      </c>
      <c r="H8" s="1">
        <v>2</v>
      </c>
      <c r="I8" s="1">
        <v>4</v>
      </c>
      <c r="J8" s="1">
        <v>2</v>
      </c>
      <c r="K8" s="32">
        <f t="shared" ref="K8:K32" si="0">(C8+E8+G8+I8)/4</f>
        <v>4</v>
      </c>
      <c r="L8" s="32">
        <f t="shared" ref="L8:L32" si="1">(D8+F8+H8+J8)/4</f>
        <v>2.25</v>
      </c>
      <c r="M8" s="1" t="str">
        <f t="shared" ref="M8:M32" si="2">IF(K8&lt;3.46,"Низкий ",IF(K8&lt;4.46,"Средний","Высокий"))</f>
        <v>Средний</v>
      </c>
      <c r="N8" s="1" t="str">
        <f t="shared" ref="N8:N32" si="3">IF(L8&lt;3.46,"Низкий",IF(L8&lt;4.46,"Средний","Высокий"))</f>
        <v>Низкий</v>
      </c>
    </row>
    <row r="9" spans="1:20">
      <c r="A9" s="1">
        <v>3</v>
      </c>
      <c r="B9" s="1"/>
      <c r="C9" s="1">
        <v>3</v>
      </c>
      <c r="D9" s="1"/>
      <c r="E9" s="1"/>
      <c r="F9" s="1"/>
      <c r="G9" s="1"/>
      <c r="H9" s="1"/>
      <c r="I9" s="1"/>
      <c r="J9" s="1"/>
      <c r="K9" s="32">
        <f t="shared" si="0"/>
        <v>0.75</v>
      </c>
      <c r="L9" s="32">
        <f t="shared" si="1"/>
        <v>0</v>
      </c>
      <c r="M9" s="1" t="str">
        <f t="shared" si="2"/>
        <v xml:space="preserve">Низкий </v>
      </c>
      <c r="N9" s="1" t="str">
        <f t="shared" si="3"/>
        <v>Низкий</v>
      </c>
    </row>
    <row r="10" spans="1:20">
      <c r="A10" s="1">
        <v>4</v>
      </c>
      <c r="B10" s="1"/>
      <c r="C10" s="1">
        <v>5</v>
      </c>
      <c r="D10" s="1"/>
      <c r="E10" s="1">
        <v>5</v>
      </c>
      <c r="F10" s="1"/>
      <c r="G10" s="1">
        <v>5</v>
      </c>
      <c r="H10" s="1"/>
      <c r="I10" s="1">
        <v>4</v>
      </c>
      <c r="J10" s="1"/>
      <c r="K10" s="32">
        <f t="shared" si="0"/>
        <v>4.75</v>
      </c>
      <c r="L10" s="32">
        <f t="shared" si="1"/>
        <v>0</v>
      </c>
      <c r="M10" s="1" t="str">
        <f t="shared" si="2"/>
        <v>Высокий</v>
      </c>
      <c r="N10" s="1" t="str">
        <f t="shared" si="3"/>
        <v>Низкий</v>
      </c>
    </row>
    <row r="11" spans="1:20">
      <c r="A11" s="1">
        <v>5</v>
      </c>
      <c r="B11" s="1"/>
      <c r="C11" s="1">
        <v>5</v>
      </c>
      <c r="D11" s="1"/>
      <c r="E11" s="1"/>
      <c r="F11" s="1"/>
      <c r="G11" s="1"/>
      <c r="H11" s="1"/>
      <c r="I11" s="1"/>
      <c r="J11" s="1"/>
      <c r="K11" s="32">
        <f t="shared" si="0"/>
        <v>1.25</v>
      </c>
      <c r="L11" s="32">
        <f t="shared" si="1"/>
        <v>0</v>
      </c>
      <c r="M11" s="1" t="str">
        <f t="shared" si="2"/>
        <v xml:space="preserve">Низкий </v>
      </c>
      <c r="N11" s="1" t="str">
        <f t="shared" si="3"/>
        <v>Низкий</v>
      </c>
    </row>
    <row r="12" spans="1:20">
      <c r="A12" s="1">
        <v>6</v>
      </c>
      <c r="B12" s="1"/>
      <c r="C12" s="1">
        <v>3</v>
      </c>
      <c r="D12" s="1"/>
      <c r="E12" s="1"/>
      <c r="F12" s="1"/>
      <c r="G12" s="1"/>
      <c r="H12" s="1"/>
      <c r="I12" s="1"/>
      <c r="J12" s="1"/>
      <c r="K12" s="32">
        <f t="shared" si="0"/>
        <v>0.75</v>
      </c>
      <c r="L12" s="32">
        <f t="shared" si="1"/>
        <v>0</v>
      </c>
      <c r="M12" s="1" t="str">
        <f t="shared" si="2"/>
        <v xml:space="preserve">Низкий </v>
      </c>
      <c r="N12" s="1" t="str">
        <f t="shared" si="3"/>
        <v>Низкий</v>
      </c>
    </row>
    <row r="13" spans="1:20">
      <c r="A13" s="1">
        <v>7</v>
      </c>
      <c r="B13" s="1"/>
      <c r="C13" s="1">
        <v>2</v>
      </c>
      <c r="D13" s="1"/>
      <c r="E13" s="1"/>
      <c r="F13" s="1"/>
      <c r="G13" s="1"/>
      <c r="H13" s="1"/>
      <c r="I13" s="1"/>
      <c r="J13" s="1"/>
      <c r="K13" s="32">
        <f t="shared" si="0"/>
        <v>0.5</v>
      </c>
      <c r="L13" s="32">
        <f t="shared" si="1"/>
        <v>0</v>
      </c>
      <c r="M13" s="1" t="str">
        <f t="shared" si="2"/>
        <v xml:space="preserve">Низкий </v>
      </c>
      <c r="N13" s="1" t="str">
        <f t="shared" si="3"/>
        <v>Низкий</v>
      </c>
    </row>
    <row r="14" spans="1:20">
      <c r="A14" s="1">
        <v>8</v>
      </c>
      <c r="B14" s="1"/>
      <c r="C14" s="1">
        <v>2</v>
      </c>
      <c r="D14" s="1"/>
      <c r="E14" s="1"/>
      <c r="F14" s="1"/>
      <c r="G14" s="1"/>
      <c r="H14" s="1"/>
      <c r="I14" s="1"/>
      <c r="J14" s="1"/>
      <c r="K14" s="32">
        <f t="shared" si="0"/>
        <v>0.5</v>
      </c>
      <c r="L14" s="32">
        <f t="shared" si="1"/>
        <v>0</v>
      </c>
      <c r="M14" s="1" t="str">
        <f t="shared" si="2"/>
        <v xml:space="preserve">Низкий </v>
      </c>
      <c r="N14" s="1" t="str">
        <f t="shared" si="3"/>
        <v>Низкий</v>
      </c>
    </row>
    <row r="15" spans="1:20">
      <c r="A15" s="1">
        <v>9</v>
      </c>
      <c r="B15" s="1"/>
      <c r="C15" s="1"/>
      <c r="D15" s="1"/>
      <c r="E15" s="1"/>
      <c r="F15" s="1"/>
      <c r="G15" s="1"/>
      <c r="H15" s="1"/>
      <c r="I15" s="1"/>
      <c r="J15" s="1">
        <v>2</v>
      </c>
      <c r="K15" s="32">
        <f t="shared" si="0"/>
        <v>0</v>
      </c>
      <c r="L15" s="32">
        <f t="shared" si="1"/>
        <v>0.5</v>
      </c>
      <c r="M15" s="1" t="str">
        <f t="shared" si="2"/>
        <v xml:space="preserve">Низкий </v>
      </c>
      <c r="N15" s="1" t="str">
        <f t="shared" si="3"/>
        <v>Низкий</v>
      </c>
    </row>
    <row r="16" spans="1:20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  <c r="K16" s="32">
        <f t="shared" si="0"/>
        <v>0</v>
      </c>
      <c r="L16" s="32">
        <f t="shared" si="1"/>
        <v>0</v>
      </c>
      <c r="M16" s="1" t="str">
        <f t="shared" si="2"/>
        <v xml:space="preserve">Низкий </v>
      </c>
      <c r="N16" s="1" t="str">
        <f t="shared" si="3"/>
        <v>Низкий</v>
      </c>
    </row>
    <row r="17" spans="1:14">
      <c r="A17" s="1">
        <v>11</v>
      </c>
      <c r="B17" s="1"/>
      <c r="C17" s="1"/>
      <c r="D17" s="1"/>
      <c r="E17" s="1"/>
      <c r="F17" s="1"/>
      <c r="G17" s="1"/>
      <c r="H17" s="1"/>
      <c r="I17" s="1"/>
      <c r="J17" s="1"/>
      <c r="K17" s="32">
        <f t="shared" si="0"/>
        <v>0</v>
      </c>
      <c r="L17" s="32">
        <f t="shared" si="1"/>
        <v>0</v>
      </c>
      <c r="M17" s="1" t="str">
        <f t="shared" si="2"/>
        <v xml:space="preserve">Низкий </v>
      </c>
      <c r="N17" s="1" t="str">
        <f t="shared" si="3"/>
        <v>Низкий</v>
      </c>
    </row>
    <row r="18" spans="1:14">
      <c r="A18" s="1">
        <v>12</v>
      </c>
      <c r="B18" s="1"/>
      <c r="C18" s="1"/>
      <c r="D18" s="1"/>
      <c r="E18" s="1"/>
      <c r="F18" s="1"/>
      <c r="G18" s="1"/>
      <c r="H18" s="1"/>
      <c r="I18" s="1"/>
      <c r="J18" s="1"/>
      <c r="K18" s="32">
        <f t="shared" si="0"/>
        <v>0</v>
      </c>
      <c r="L18" s="32">
        <f t="shared" si="1"/>
        <v>0</v>
      </c>
      <c r="M18" s="1" t="str">
        <f t="shared" si="2"/>
        <v xml:space="preserve">Низкий </v>
      </c>
      <c r="N18" s="1" t="str">
        <f t="shared" si="3"/>
        <v>Низкий</v>
      </c>
    </row>
    <row r="19" spans="1:14">
      <c r="A19" s="1">
        <v>13</v>
      </c>
      <c r="B19" s="1"/>
      <c r="C19" s="1">
        <v>5</v>
      </c>
      <c r="D19" s="1">
        <v>4</v>
      </c>
      <c r="E19" s="1">
        <v>5</v>
      </c>
      <c r="F19" s="1">
        <v>5</v>
      </c>
      <c r="G19" s="1">
        <v>5</v>
      </c>
      <c r="H19" s="1">
        <v>5</v>
      </c>
      <c r="I19" s="1">
        <v>5</v>
      </c>
      <c r="J19" s="1">
        <v>5</v>
      </c>
      <c r="K19" s="32">
        <f t="shared" si="0"/>
        <v>5</v>
      </c>
      <c r="L19" s="32">
        <f t="shared" si="1"/>
        <v>4.75</v>
      </c>
      <c r="M19" s="1" t="str">
        <f t="shared" si="2"/>
        <v>Высокий</v>
      </c>
      <c r="N19" s="1" t="str">
        <f t="shared" si="3"/>
        <v>Высокий</v>
      </c>
    </row>
    <row r="20" spans="1:14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32">
        <f t="shared" si="0"/>
        <v>0</v>
      </c>
      <c r="L20" s="32">
        <f t="shared" si="1"/>
        <v>0</v>
      </c>
      <c r="M20" s="1" t="str">
        <f t="shared" si="2"/>
        <v xml:space="preserve">Низкий </v>
      </c>
      <c r="N20" s="1" t="str">
        <f t="shared" si="3"/>
        <v>Низкий</v>
      </c>
    </row>
    <row r="21" spans="1:14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32">
        <f t="shared" si="0"/>
        <v>0</v>
      </c>
      <c r="L21" s="32">
        <f t="shared" si="1"/>
        <v>0</v>
      </c>
      <c r="M21" s="1" t="str">
        <f t="shared" si="2"/>
        <v xml:space="preserve">Низкий </v>
      </c>
      <c r="N21" s="1" t="str">
        <f t="shared" si="3"/>
        <v>Низкий</v>
      </c>
    </row>
    <row r="22" spans="1:14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32">
        <f t="shared" si="0"/>
        <v>0</v>
      </c>
      <c r="L22" s="32">
        <f t="shared" si="1"/>
        <v>0</v>
      </c>
      <c r="M22" s="1" t="str">
        <f t="shared" si="2"/>
        <v xml:space="preserve">Низкий </v>
      </c>
      <c r="N22" s="1" t="str">
        <f t="shared" si="3"/>
        <v>Низкий</v>
      </c>
    </row>
    <row r="23" spans="1:14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32">
        <f t="shared" si="0"/>
        <v>0</v>
      </c>
      <c r="L23" s="32">
        <f t="shared" si="1"/>
        <v>0</v>
      </c>
      <c r="M23" s="1" t="str">
        <f t="shared" si="2"/>
        <v xml:space="preserve">Низкий </v>
      </c>
      <c r="N23" s="1" t="str">
        <f t="shared" si="3"/>
        <v>Низкий</v>
      </c>
    </row>
    <row r="24" spans="1:14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32">
        <f t="shared" si="0"/>
        <v>0</v>
      </c>
      <c r="L24" s="32">
        <f t="shared" si="1"/>
        <v>0</v>
      </c>
      <c r="M24" s="1" t="str">
        <f t="shared" si="2"/>
        <v xml:space="preserve">Низкий </v>
      </c>
      <c r="N24" s="1" t="str">
        <f t="shared" si="3"/>
        <v>Низкий</v>
      </c>
    </row>
    <row r="25" spans="1:14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32">
        <f t="shared" si="0"/>
        <v>0</v>
      </c>
      <c r="L25" s="32">
        <f t="shared" si="1"/>
        <v>0</v>
      </c>
      <c r="M25" s="1" t="str">
        <f t="shared" si="2"/>
        <v xml:space="preserve">Низкий </v>
      </c>
      <c r="N25" s="1" t="str">
        <f t="shared" si="3"/>
        <v>Низкий</v>
      </c>
    </row>
    <row r="26" spans="1:14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32">
        <f t="shared" si="0"/>
        <v>0</v>
      </c>
      <c r="L26" s="32">
        <f t="shared" si="1"/>
        <v>0</v>
      </c>
      <c r="M26" s="1" t="str">
        <f t="shared" si="2"/>
        <v xml:space="preserve">Низкий </v>
      </c>
      <c r="N26" s="1" t="str">
        <f t="shared" si="3"/>
        <v>Низкий</v>
      </c>
    </row>
    <row r="27" spans="1:14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32">
        <f t="shared" si="0"/>
        <v>0</v>
      </c>
      <c r="L27" s="32">
        <f t="shared" si="1"/>
        <v>0</v>
      </c>
      <c r="M27" s="1" t="str">
        <f t="shared" si="2"/>
        <v xml:space="preserve">Низкий </v>
      </c>
      <c r="N27" s="1" t="str">
        <f t="shared" si="3"/>
        <v>Низкий</v>
      </c>
    </row>
    <row r="28" spans="1:14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32">
        <f t="shared" si="0"/>
        <v>0</v>
      </c>
      <c r="L28" s="32">
        <f t="shared" si="1"/>
        <v>0</v>
      </c>
      <c r="M28" s="1" t="str">
        <f t="shared" si="2"/>
        <v xml:space="preserve">Низкий </v>
      </c>
      <c r="N28" s="1" t="str">
        <f t="shared" si="3"/>
        <v>Низкий</v>
      </c>
    </row>
    <row r="29" spans="1:14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32">
        <f t="shared" si="0"/>
        <v>0</v>
      </c>
      <c r="L29" s="32">
        <f t="shared" si="1"/>
        <v>0</v>
      </c>
      <c r="M29" s="1" t="str">
        <f t="shared" si="2"/>
        <v xml:space="preserve">Низкий </v>
      </c>
      <c r="N29" s="1" t="str">
        <f t="shared" si="3"/>
        <v>Низкий</v>
      </c>
    </row>
    <row r="30" spans="1:14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32">
        <f t="shared" si="0"/>
        <v>0</v>
      </c>
      <c r="L30" s="32">
        <f t="shared" si="1"/>
        <v>0</v>
      </c>
      <c r="M30" s="1" t="str">
        <f t="shared" si="2"/>
        <v xml:space="preserve">Низкий </v>
      </c>
      <c r="N30" s="1" t="str">
        <f t="shared" si="3"/>
        <v>Низкий</v>
      </c>
    </row>
    <row r="31" spans="1:14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32">
        <f t="shared" si="0"/>
        <v>0</v>
      </c>
      <c r="L31" s="32">
        <f t="shared" si="1"/>
        <v>0</v>
      </c>
      <c r="M31" s="1" t="str">
        <f t="shared" si="2"/>
        <v xml:space="preserve">Низкий </v>
      </c>
      <c r="N31" s="1" t="str">
        <f t="shared" si="3"/>
        <v>Низкий</v>
      </c>
    </row>
    <row r="32" spans="1:14" ht="30">
      <c r="A32" s="1"/>
      <c r="B32" s="3" t="s">
        <v>6</v>
      </c>
      <c r="C32" s="5">
        <f>AVERAGE(C7:C31)</f>
        <v>3.7777777777777777</v>
      </c>
      <c r="D32" s="5">
        <f t="shared" ref="D32:J32" si="4">AVERAGE(D7:D31)</f>
        <v>3.6666666666666665</v>
      </c>
      <c r="E32" s="5">
        <f t="shared" si="4"/>
        <v>4.75</v>
      </c>
      <c r="F32" s="5">
        <f t="shared" si="4"/>
        <v>3.6666666666666665</v>
      </c>
      <c r="G32" s="5">
        <f t="shared" si="4"/>
        <v>4.75</v>
      </c>
      <c r="H32" s="5">
        <f t="shared" si="4"/>
        <v>3.6666666666666665</v>
      </c>
      <c r="I32" s="5">
        <f t="shared" si="4"/>
        <v>4.5</v>
      </c>
      <c r="J32" s="5">
        <f t="shared" si="4"/>
        <v>3.25</v>
      </c>
      <c r="K32" s="32">
        <f t="shared" si="0"/>
        <v>4.4444444444444446</v>
      </c>
      <c r="L32" s="32">
        <f t="shared" si="1"/>
        <v>3.5625</v>
      </c>
      <c r="M32" s="13" t="str">
        <f t="shared" si="2"/>
        <v>Средний</v>
      </c>
      <c r="N32" s="13" t="str">
        <f t="shared" si="3"/>
        <v>Средний</v>
      </c>
    </row>
    <row r="33" spans="2:7">
      <c r="B33" t="s">
        <v>12</v>
      </c>
    </row>
    <row r="34" spans="2:7">
      <c r="B34" t="s">
        <v>10</v>
      </c>
    </row>
    <row r="35" spans="2:7">
      <c r="B35" t="s">
        <v>11</v>
      </c>
    </row>
    <row r="37" spans="2:7" ht="21">
      <c r="B37" s="34" t="s">
        <v>19</v>
      </c>
      <c r="C37" s="7" t="s">
        <v>13</v>
      </c>
      <c r="D37" s="7"/>
      <c r="E37" s="7"/>
      <c r="F37" s="8">
        <v>0.1</v>
      </c>
      <c r="G37" s="9"/>
    </row>
    <row r="38" spans="2:7" ht="21">
      <c r="B38" s="34"/>
      <c r="C38" s="7" t="s">
        <v>14</v>
      </c>
      <c r="D38" s="7"/>
      <c r="E38" s="7"/>
      <c r="F38" s="8">
        <v>0.5</v>
      </c>
      <c r="G38" s="11"/>
    </row>
    <row r="39" spans="2:7" ht="21">
      <c r="B39" s="34"/>
      <c r="C39" s="7" t="s">
        <v>15</v>
      </c>
      <c r="D39" s="7"/>
      <c r="E39" s="7"/>
      <c r="F39" s="8">
        <v>0.4</v>
      </c>
      <c r="G39" s="10"/>
    </row>
    <row r="47" spans="2:7" ht="21">
      <c r="B47" s="34" t="s">
        <v>20</v>
      </c>
      <c r="C47" s="7" t="s">
        <v>13</v>
      </c>
      <c r="D47" s="7"/>
      <c r="E47" s="7"/>
      <c r="F47" s="8">
        <v>0.4</v>
      </c>
      <c r="G47" s="9"/>
    </row>
    <row r="48" spans="2:7" ht="21">
      <c r="B48" s="34"/>
      <c r="C48" s="7" t="s">
        <v>14</v>
      </c>
      <c r="D48" s="7"/>
      <c r="E48" s="7"/>
      <c r="F48" s="8">
        <v>0.5</v>
      </c>
      <c r="G48" s="11"/>
    </row>
    <row r="49" spans="2:7" ht="21">
      <c r="B49" s="34"/>
      <c r="C49" s="7" t="s">
        <v>15</v>
      </c>
      <c r="D49" s="7"/>
      <c r="E49" s="7"/>
      <c r="F49" s="8">
        <v>0.4</v>
      </c>
      <c r="G49" s="10"/>
    </row>
  </sheetData>
  <mergeCells count="13">
    <mergeCell ref="A1:T1"/>
    <mergeCell ref="G2:N2"/>
    <mergeCell ref="E3:O3"/>
    <mergeCell ref="C4:D5"/>
    <mergeCell ref="B4:B6"/>
    <mergeCell ref="A4:A6"/>
    <mergeCell ref="B37:B39"/>
    <mergeCell ref="B47:B49"/>
    <mergeCell ref="M4:N5"/>
    <mergeCell ref="E4:F5"/>
    <mergeCell ref="G4:H5"/>
    <mergeCell ref="I4:J5"/>
    <mergeCell ref="K4:L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8"/>
  <sheetViews>
    <sheetView zoomScale="75" zoomScaleNormal="75" workbookViewId="0">
      <selection activeCell="E4" sqref="E4:F4"/>
    </sheetView>
  </sheetViews>
  <sheetFormatPr defaultRowHeight="15"/>
  <cols>
    <col min="1" max="1" width="5.28515625" customWidth="1"/>
    <col min="2" max="2" width="36.5703125" customWidth="1"/>
    <col min="3" max="3" width="6.42578125" customWidth="1"/>
    <col min="4" max="5" width="6.140625" customWidth="1"/>
    <col min="6" max="6" width="6.85546875" customWidth="1"/>
    <col min="7" max="7" width="5.140625" customWidth="1"/>
    <col min="8" max="8" width="4.5703125" customWidth="1"/>
    <col min="9" max="9" width="7" customWidth="1"/>
    <col min="10" max="10" width="6.28515625" customWidth="1"/>
    <col min="11" max="11" width="7.5703125" customWidth="1"/>
    <col min="12" max="12" width="4.7109375" customWidth="1"/>
    <col min="13" max="13" width="5.140625" customWidth="1"/>
    <col min="14" max="14" width="6.140625" customWidth="1"/>
    <col min="15" max="15" width="7" customWidth="1"/>
    <col min="16" max="16" width="9" customWidth="1"/>
    <col min="17" max="17" width="5.7109375" customWidth="1"/>
    <col min="18" max="18" width="5.85546875" customWidth="1"/>
    <col min="19" max="20" width="6.28515625" customWidth="1"/>
    <col min="21" max="21" width="5.85546875" customWidth="1"/>
    <col min="22" max="22" width="9.28515625" customWidth="1"/>
    <col min="23" max="23" width="5.140625" customWidth="1"/>
    <col min="24" max="24" width="9" customWidth="1"/>
    <col min="25" max="25" width="6.28515625" customWidth="1"/>
    <col min="26" max="26" width="5.28515625" customWidth="1"/>
    <col min="27" max="27" width="6" customWidth="1"/>
    <col min="28" max="30" width="4.5703125" customWidth="1"/>
    <col min="31" max="31" width="8.85546875" customWidth="1"/>
    <col min="32" max="32" width="10" customWidth="1"/>
    <col min="33" max="33" width="6.140625" customWidth="1"/>
    <col min="34" max="34" width="5.5703125" customWidth="1"/>
    <col min="35" max="35" width="10.28515625" customWidth="1"/>
    <col min="37" max="37" width="11.7109375" customWidth="1"/>
  </cols>
  <sheetData>
    <row r="1" spans="1:38" ht="23.25">
      <c r="A1" s="45" t="s">
        <v>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21">
      <c r="L2" s="46" t="s">
        <v>71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17"/>
    </row>
    <row r="3" spans="1:38" ht="21">
      <c r="H3" s="47" t="s">
        <v>16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18"/>
      <c r="AD3" s="18"/>
      <c r="AE3" s="30"/>
      <c r="AF3" s="30"/>
      <c r="AG3" s="18"/>
    </row>
    <row r="4" spans="1:38" ht="200.25" customHeight="1">
      <c r="A4" s="60" t="s">
        <v>1</v>
      </c>
      <c r="B4" s="62" t="s">
        <v>2</v>
      </c>
      <c r="C4" s="64" t="s">
        <v>36</v>
      </c>
      <c r="D4" s="65"/>
      <c r="E4" s="52" t="s">
        <v>37</v>
      </c>
      <c r="F4" s="53"/>
      <c r="G4" s="52" t="s">
        <v>38</v>
      </c>
      <c r="H4" s="53"/>
      <c r="I4" s="52" t="s">
        <v>39</v>
      </c>
      <c r="J4" s="53"/>
      <c r="K4" s="52" t="s">
        <v>40</v>
      </c>
      <c r="L4" s="53"/>
      <c r="M4" s="52" t="s">
        <v>41</v>
      </c>
      <c r="N4" s="53"/>
      <c r="O4" s="52" t="s">
        <v>42</v>
      </c>
      <c r="P4" s="53"/>
      <c r="Q4" s="52" t="s">
        <v>43</v>
      </c>
      <c r="R4" s="53"/>
      <c r="S4" s="52" t="s">
        <v>44</v>
      </c>
      <c r="T4" s="53"/>
      <c r="U4" s="52" t="s">
        <v>45</v>
      </c>
      <c r="V4" s="53"/>
      <c r="W4" s="52" t="s">
        <v>46</v>
      </c>
      <c r="X4" s="53"/>
      <c r="Y4" s="52" t="s">
        <v>47</v>
      </c>
      <c r="Z4" s="53"/>
      <c r="AA4" s="52" t="s">
        <v>48</v>
      </c>
      <c r="AB4" s="53"/>
      <c r="AC4" s="52" t="s">
        <v>49</v>
      </c>
      <c r="AD4" s="53"/>
      <c r="AE4" s="54" t="s">
        <v>50</v>
      </c>
      <c r="AF4" s="55"/>
      <c r="AG4" s="52" t="s">
        <v>51</v>
      </c>
      <c r="AH4" s="53"/>
      <c r="AI4" s="56" t="s">
        <v>5</v>
      </c>
      <c r="AJ4" s="57"/>
      <c r="AK4" s="58" t="s">
        <v>9</v>
      </c>
      <c r="AL4" s="59"/>
    </row>
    <row r="5" spans="1:38" ht="15.75">
      <c r="A5" s="61"/>
      <c r="B5" s="63"/>
      <c r="C5" s="2" t="s">
        <v>17</v>
      </c>
      <c r="D5" s="2" t="s">
        <v>18</v>
      </c>
      <c r="E5" s="2" t="s">
        <v>17</v>
      </c>
      <c r="F5" s="2" t="s">
        <v>18</v>
      </c>
      <c r="G5" s="2" t="s">
        <v>17</v>
      </c>
      <c r="H5" s="2" t="s">
        <v>18</v>
      </c>
      <c r="I5" s="2" t="s">
        <v>17</v>
      </c>
      <c r="J5" s="2" t="s">
        <v>18</v>
      </c>
      <c r="K5" s="2" t="s">
        <v>17</v>
      </c>
      <c r="L5" s="2" t="s">
        <v>18</v>
      </c>
      <c r="M5" s="2" t="s">
        <v>17</v>
      </c>
      <c r="N5" s="2" t="s">
        <v>18</v>
      </c>
      <c r="O5" s="2" t="s">
        <v>17</v>
      </c>
      <c r="P5" s="2" t="s">
        <v>18</v>
      </c>
      <c r="Q5" s="2" t="s">
        <v>17</v>
      </c>
      <c r="R5" s="2" t="s">
        <v>18</v>
      </c>
      <c r="S5" s="2" t="s">
        <v>17</v>
      </c>
      <c r="T5" s="2" t="s">
        <v>18</v>
      </c>
      <c r="U5" s="2" t="s">
        <v>17</v>
      </c>
      <c r="V5" s="2" t="s">
        <v>18</v>
      </c>
      <c r="W5" s="2" t="s">
        <v>17</v>
      </c>
      <c r="X5" s="2" t="s">
        <v>18</v>
      </c>
      <c r="Y5" s="2" t="s">
        <v>17</v>
      </c>
      <c r="Z5" s="2" t="s">
        <v>18</v>
      </c>
      <c r="AA5" s="2" t="s">
        <v>17</v>
      </c>
      <c r="AB5" s="2" t="s">
        <v>18</v>
      </c>
      <c r="AC5" s="2" t="s">
        <v>17</v>
      </c>
      <c r="AD5" s="2" t="s">
        <v>18</v>
      </c>
      <c r="AE5" s="2" t="s">
        <v>17</v>
      </c>
      <c r="AF5" s="2" t="s">
        <v>18</v>
      </c>
      <c r="AG5" s="2" t="s">
        <v>17</v>
      </c>
      <c r="AH5" s="2" t="s">
        <v>18</v>
      </c>
      <c r="AI5" s="4" t="s">
        <v>3</v>
      </c>
      <c r="AJ5" s="4" t="s">
        <v>4</v>
      </c>
      <c r="AK5" s="12" t="s">
        <v>7</v>
      </c>
      <c r="AL5" s="12" t="s">
        <v>8</v>
      </c>
    </row>
    <row r="6" spans="1:38" ht="15.75">
      <c r="A6" s="1">
        <v>1</v>
      </c>
      <c r="B6" s="6"/>
      <c r="C6" s="6">
        <v>2</v>
      </c>
      <c r="D6" s="1"/>
      <c r="E6" s="1">
        <v>2</v>
      </c>
      <c r="F6" s="1"/>
      <c r="G6" s="1">
        <v>2</v>
      </c>
      <c r="H6" s="1"/>
      <c r="I6" s="1">
        <v>2</v>
      </c>
      <c r="J6" s="1"/>
      <c r="K6" s="1">
        <v>2</v>
      </c>
      <c r="L6" s="1"/>
      <c r="M6" s="1">
        <v>2</v>
      </c>
      <c r="N6" s="1"/>
      <c r="O6" s="1">
        <v>2</v>
      </c>
      <c r="P6" s="1"/>
      <c r="Q6" s="1">
        <v>2</v>
      </c>
      <c r="R6" s="1"/>
      <c r="S6" s="1">
        <v>2</v>
      </c>
      <c r="T6" s="1">
        <v>2</v>
      </c>
      <c r="U6" s="1">
        <v>2</v>
      </c>
      <c r="V6" s="1"/>
      <c r="W6" s="1">
        <v>2</v>
      </c>
      <c r="X6" s="1"/>
      <c r="Y6" s="1">
        <v>2</v>
      </c>
      <c r="Z6" s="1">
        <v>1</v>
      </c>
      <c r="AA6" s="1">
        <v>2</v>
      </c>
      <c r="AB6" s="1"/>
      <c r="AC6" s="1"/>
      <c r="AD6" s="1"/>
      <c r="AE6" s="1"/>
      <c r="AF6" s="1"/>
      <c r="AG6" s="1">
        <v>2</v>
      </c>
      <c r="AH6" s="1"/>
      <c r="AI6" s="21">
        <f>(C6+E6+G6+I6+K6+M6+O6+Q6+S6+U6+W6+Y6+AA6+AC6+AE6+AG6)/16</f>
        <v>1.75</v>
      </c>
      <c r="AJ6" s="21">
        <f>AVERAGE(D6+F6+H6+J6+L6+N6+P6+R6+T6+V6+X6+Z6+AB6+AD6+AF6+AH6)/16</f>
        <v>0.1875</v>
      </c>
      <c r="AK6" s="16" t="str">
        <f>IF(AI6&lt;3.46,"Низкий",IF(AI6&lt;4.46,"Средний","Высокий"))</f>
        <v>Низкий</v>
      </c>
      <c r="AL6" s="12" t="str">
        <f>IF(AJ6&lt;3.45,"Низкий",IF(AJ6&lt;4.46,"Средний","Высокий"))</f>
        <v>Низкий</v>
      </c>
    </row>
    <row r="7" spans="1:38" ht="15.75">
      <c r="A7" s="1">
        <v>2</v>
      </c>
      <c r="B7" s="1"/>
      <c r="C7" s="1"/>
      <c r="D7" s="1">
        <v>5</v>
      </c>
      <c r="E7" s="1"/>
      <c r="F7" s="1">
        <v>5</v>
      </c>
      <c r="G7" s="1"/>
      <c r="H7" s="1">
        <v>5</v>
      </c>
      <c r="I7" s="1"/>
      <c r="J7" s="1">
        <v>5</v>
      </c>
      <c r="K7" s="1"/>
      <c r="L7" s="1">
        <v>5</v>
      </c>
      <c r="M7" s="1"/>
      <c r="N7" s="1">
        <v>5</v>
      </c>
      <c r="O7" s="1"/>
      <c r="P7" s="1">
        <v>5</v>
      </c>
      <c r="Q7" s="1"/>
      <c r="R7" s="1">
        <v>5</v>
      </c>
      <c r="S7" s="1"/>
      <c r="T7" s="1">
        <v>5</v>
      </c>
      <c r="U7" s="1"/>
      <c r="V7" s="1">
        <v>5</v>
      </c>
      <c r="W7" s="1"/>
      <c r="X7" s="1">
        <v>5</v>
      </c>
      <c r="Y7" s="1"/>
      <c r="Z7" s="1">
        <v>5</v>
      </c>
      <c r="AA7" s="1"/>
      <c r="AB7" s="1">
        <v>5</v>
      </c>
      <c r="AC7" s="1"/>
      <c r="AD7" s="1">
        <v>5</v>
      </c>
      <c r="AE7" s="1"/>
      <c r="AF7" s="1"/>
      <c r="AG7" s="1"/>
      <c r="AH7" s="1">
        <v>4</v>
      </c>
      <c r="AI7" s="21">
        <f t="shared" ref="AI7:AI31" si="0">(C7+E7+G7+I7+K7+M7+O7+Q7+S7+U7+W7+Y7+AA7+AC7+AE7+AG7)/16</f>
        <v>0</v>
      </c>
      <c r="AJ7" s="21">
        <f t="shared" ref="AJ7:AJ31" si="1">AVERAGE(D7+F7+H7+J7+L7+N7+P7+R7+T7+V7+X7+Z7+AB7+AD7+AF7+AH7)/16</f>
        <v>4.625</v>
      </c>
      <c r="AK7" s="16" t="str">
        <f t="shared" ref="AK7:AK31" si="2">IF(AI7&lt;3.46,"Низкий",IF(AI7&lt;4.46,"Средний","Высокий"))</f>
        <v>Низкий</v>
      </c>
      <c r="AL7" s="12" t="str">
        <f t="shared" ref="AL7:AL31" si="3">IF(AJ7&lt;3.45,"Низкий",IF(AJ7&lt;4.46,"Средний","Высокий"))</f>
        <v>Высокий</v>
      </c>
    </row>
    <row r="8" spans="1:38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21">
        <f t="shared" si="0"/>
        <v>0</v>
      </c>
      <c r="AJ8" s="21">
        <f t="shared" si="1"/>
        <v>0</v>
      </c>
      <c r="AK8" s="16" t="str">
        <f t="shared" si="2"/>
        <v>Низкий</v>
      </c>
      <c r="AL8" s="12" t="str">
        <f t="shared" si="3"/>
        <v>Низкий</v>
      </c>
    </row>
    <row r="9" spans="1:38" ht="15.7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21">
        <f t="shared" si="0"/>
        <v>0</v>
      </c>
      <c r="AJ9" s="21">
        <f t="shared" si="1"/>
        <v>0</v>
      </c>
      <c r="AK9" s="16" t="str">
        <f t="shared" si="2"/>
        <v>Низкий</v>
      </c>
      <c r="AL9" s="12" t="str">
        <f t="shared" si="3"/>
        <v>Низкий</v>
      </c>
    </row>
    <row r="10" spans="1:38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21">
        <f t="shared" si="0"/>
        <v>0</v>
      </c>
      <c r="AJ10" s="21">
        <f t="shared" si="1"/>
        <v>0</v>
      </c>
      <c r="AK10" s="16" t="str">
        <f t="shared" si="2"/>
        <v>Низкий</v>
      </c>
      <c r="AL10" s="12" t="str">
        <f t="shared" si="3"/>
        <v>Низкий</v>
      </c>
    </row>
    <row r="11" spans="1:38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21">
        <f t="shared" si="0"/>
        <v>0</v>
      </c>
      <c r="AJ11" s="21">
        <f t="shared" si="1"/>
        <v>0</v>
      </c>
      <c r="AK11" s="16" t="str">
        <f t="shared" si="2"/>
        <v>Низкий</v>
      </c>
      <c r="AL11" s="12" t="str">
        <f t="shared" si="3"/>
        <v>Низкий</v>
      </c>
    </row>
    <row r="12" spans="1:38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21">
        <f t="shared" si="0"/>
        <v>0</v>
      </c>
      <c r="AJ12" s="21">
        <f t="shared" si="1"/>
        <v>0</v>
      </c>
      <c r="AK12" s="16" t="str">
        <f t="shared" si="2"/>
        <v>Низкий</v>
      </c>
      <c r="AL12" s="12" t="str">
        <f t="shared" si="3"/>
        <v>Низкий</v>
      </c>
    </row>
    <row r="13" spans="1:38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21">
        <f t="shared" si="0"/>
        <v>0</v>
      </c>
      <c r="AJ13" s="21">
        <f t="shared" si="1"/>
        <v>0</v>
      </c>
      <c r="AK13" s="16" t="str">
        <f t="shared" si="2"/>
        <v>Низкий</v>
      </c>
      <c r="AL13" s="12" t="str">
        <f t="shared" si="3"/>
        <v>Низкий</v>
      </c>
    </row>
    <row r="14" spans="1:38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21">
        <f t="shared" si="0"/>
        <v>0</v>
      </c>
      <c r="AJ14" s="21">
        <f t="shared" si="1"/>
        <v>0</v>
      </c>
      <c r="AK14" s="16" t="str">
        <f t="shared" si="2"/>
        <v>Низкий</v>
      </c>
      <c r="AL14" s="12" t="str">
        <f t="shared" si="3"/>
        <v>Низкий</v>
      </c>
    </row>
    <row r="15" spans="1:38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21">
        <f t="shared" si="0"/>
        <v>0</v>
      </c>
      <c r="AJ15" s="21">
        <f t="shared" si="1"/>
        <v>0</v>
      </c>
      <c r="AK15" s="16" t="str">
        <f t="shared" si="2"/>
        <v>Низкий</v>
      </c>
      <c r="AL15" s="12" t="str">
        <f t="shared" si="3"/>
        <v>Низкий</v>
      </c>
    </row>
    <row r="16" spans="1:38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1">
        <f t="shared" si="0"/>
        <v>0</v>
      </c>
      <c r="AJ16" s="21">
        <f t="shared" si="1"/>
        <v>0</v>
      </c>
      <c r="AK16" s="16" t="str">
        <f t="shared" si="2"/>
        <v>Низкий</v>
      </c>
      <c r="AL16" s="12" t="str">
        <f t="shared" si="3"/>
        <v>Низкий</v>
      </c>
    </row>
    <row r="17" spans="1:38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1">
        <f t="shared" si="0"/>
        <v>0</v>
      </c>
      <c r="AJ17" s="21">
        <f t="shared" si="1"/>
        <v>0</v>
      </c>
      <c r="AK17" s="16" t="str">
        <f t="shared" si="2"/>
        <v>Низкий</v>
      </c>
      <c r="AL17" s="12" t="str">
        <f t="shared" si="3"/>
        <v>Низкий</v>
      </c>
    </row>
    <row r="18" spans="1:38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21">
        <f t="shared" si="0"/>
        <v>0</v>
      </c>
      <c r="AJ18" s="21">
        <f t="shared" si="1"/>
        <v>0</v>
      </c>
      <c r="AK18" s="16" t="str">
        <f t="shared" si="2"/>
        <v>Низкий</v>
      </c>
      <c r="AL18" s="12" t="str">
        <f t="shared" si="3"/>
        <v>Низкий</v>
      </c>
    </row>
    <row r="19" spans="1:38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21">
        <f t="shared" si="0"/>
        <v>0</v>
      </c>
      <c r="AJ19" s="21">
        <f t="shared" si="1"/>
        <v>0</v>
      </c>
      <c r="AK19" s="16" t="str">
        <f t="shared" si="2"/>
        <v>Низкий</v>
      </c>
      <c r="AL19" s="12" t="str">
        <f t="shared" si="3"/>
        <v>Низкий</v>
      </c>
    </row>
    <row r="20" spans="1:38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21">
        <f t="shared" si="0"/>
        <v>0</v>
      </c>
      <c r="AJ20" s="21">
        <f t="shared" si="1"/>
        <v>0</v>
      </c>
      <c r="AK20" s="16" t="str">
        <f t="shared" si="2"/>
        <v>Низкий</v>
      </c>
      <c r="AL20" s="12" t="str">
        <f t="shared" si="3"/>
        <v>Низкий</v>
      </c>
    </row>
    <row r="21" spans="1:38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21">
        <f t="shared" si="0"/>
        <v>0</v>
      </c>
      <c r="AJ21" s="21">
        <f t="shared" si="1"/>
        <v>0</v>
      </c>
      <c r="AK21" s="16" t="str">
        <f t="shared" si="2"/>
        <v>Низкий</v>
      </c>
      <c r="AL21" s="12" t="str">
        <f t="shared" si="3"/>
        <v>Низкий</v>
      </c>
    </row>
    <row r="22" spans="1:38" ht="15.75">
      <c r="A22" s="1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1">
        <f t="shared" si="0"/>
        <v>0</v>
      </c>
      <c r="AJ22" s="21">
        <f t="shared" si="1"/>
        <v>0</v>
      </c>
      <c r="AK22" s="16" t="str">
        <f t="shared" si="2"/>
        <v>Низкий</v>
      </c>
      <c r="AL22" s="12" t="str">
        <f t="shared" si="3"/>
        <v>Низкий</v>
      </c>
    </row>
    <row r="23" spans="1:38" ht="15.75">
      <c r="A23" s="1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21">
        <f t="shared" si="0"/>
        <v>0</v>
      </c>
      <c r="AJ23" s="21">
        <f t="shared" si="1"/>
        <v>0</v>
      </c>
      <c r="AK23" s="16" t="str">
        <f t="shared" si="2"/>
        <v>Низкий</v>
      </c>
      <c r="AL23" s="12" t="str">
        <f t="shared" si="3"/>
        <v>Низкий</v>
      </c>
    </row>
    <row r="24" spans="1:38" ht="15.75">
      <c r="A24" s="1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21">
        <f t="shared" si="0"/>
        <v>0</v>
      </c>
      <c r="AJ24" s="21">
        <f t="shared" si="1"/>
        <v>0</v>
      </c>
      <c r="AK24" s="16" t="str">
        <f t="shared" si="2"/>
        <v>Низкий</v>
      </c>
      <c r="AL24" s="12" t="str">
        <f t="shared" si="3"/>
        <v>Низкий</v>
      </c>
    </row>
    <row r="25" spans="1:38" ht="15.75">
      <c r="A25" s="1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1">
        <f t="shared" si="0"/>
        <v>0</v>
      </c>
      <c r="AJ25" s="21">
        <f t="shared" si="1"/>
        <v>0</v>
      </c>
      <c r="AK25" s="16" t="str">
        <f t="shared" si="2"/>
        <v>Низкий</v>
      </c>
      <c r="AL25" s="12" t="str">
        <f t="shared" si="3"/>
        <v>Низкий</v>
      </c>
    </row>
    <row r="26" spans="1:38" ht="15.75">
      <c r="A26" s="1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21">
        <f t="shared" si="0"/>
        <v>0</v>
      </c>
      <c r="AJ26" s="21">
        <f t="shared" si="1"/>
        <v>0</v>
      </c>
      <c r="AK26" s="16" t="str">
        <f t="shared" si="2"/>
        <v>Низкий</v>
      </c>
      <c r="AL26" s="12" t="str">
        <f t="shared" si="3"/>
        <v>Низкий</v>
      </c>
    </row>
    <row r="27" spans="1:38" ht="15.75">
      <c r="A27" s="1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21">
        <f t="shared" si="0"/>
        <v>0</v>
      </c>
      <c r="AJ27" s="21">
        <f t="shared" si="1"/>
        <v>0</v>
      </c>
      <c r="AK27" s="16" t="str">
        <f t="shared" si="2"/>
        <v>Низкий</v>
      </c>
      <c r="AL27" s="12" t="str">
        <f t="shared" si="3"/>
        <v>Низкий</v>
      </c>
    </row>
    <row r="28" spans="1:38" ht="15.75">
      <c r="A28" s="1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21">
        <f t="shared" si="0"/>
        <v>0</v>
      </c>
      <c r="AJ28" s="21">
        <f t="shared" si="1"/>
        <v>0</v>
      </c>
      <c r="AK28" s="16" t="str">
        <f t="shared" si="2"/>
        <v>Низкий</v>
      </c>
      <c r="AL28" s="12" t="str">
        <f t="shared" si="3"/>
        <v>Низкий</v>
      </c>
    </row>
    <row r="29" spans="1:38" ht="15.75">
      <c r="A29" s="1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21">
        <f t="shared" si="0"/>
        <v>0</v>
      </c>
      <c r="AJ29" s="21">
        <f t="shared" si="1"/>
        <v>0</v>
      </c>
      <c r="AK29" s="16" t="str">
        <f t="shared" si="2"/>
        <v>Низкий</v>
      </c>
      <c r="AL29" s="12" t="str">
        <f t="shared" si="3"/>
        <v>Низкий</v>
      </c>
    </row>
    <row r="30" spans="1:38" ht="15.75">
      <c r="A30" s="1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1">
        <f t="shared" si="0"/>
        <v>0</v>
      </c>
      <c r="AJ30" s="21">
        <f t="shared" si="1"/>
        <v>0</v>
      </c>
      <c r="AK30" s="16" t="str">
        <f t="shared" si="2"/>
        <v>Низкий</v>
      </c>
      <c r="AL30" s="12" t="str">
        <f t="shared" si="3"/>
        <v>Низкий</v>
      </c>
    </row>
    <row r="31" spans="1:38" ht="30">
      <c r="A31" s="1"/>
      <c r="B31" s="3" t="s">
        <v>6</v>
      </c>
      <c r="C31" s="31">
        <f>AVERAGE(C6:C30)</f>
        <v>2</v>
      </c>
      <c r="D31" s="31">
        <f t="shared" ref="D31:AH31" si="4">AVERAGE(D6:D30)</f>
        <v>5</v>
      </c>
      <c r="E31" s="31">
        <f t="shared" si="4"/>
        <v>2</v>
      </c>
      <c r="F31" s="31">
        <f t="shared" si="4"/>
        <v>5</v>
      </c>
      <c r="G31" s="31">
        <f t="shared" si="4"/>
        <v>2</v>
      </c>
      <c r="H31" s="31">
        <f t="shared" si="4"/>
        <v>5</v>
      </c>
      <c r="I31" s="31">
        <f t="shared" si="4"/>
        <v>2</v>
      </c>
      <c r="J31" s="31">
        <f t="shared" si="4"/>
        <v>5</v>
      </c>
      <c r="K31" s="31">
        <f t="shared" si="4"/>
        <v>2</v>
      </c>
      <c r="L31" s="31">
        <f t="shared" si="4"/>
        <v>5</v>
      </c>
      <c r="M31" s="31">
        <f t="shared" si="4"/>
        <v>2</v>
      </c>
      <c r="N31" s="31">
        <f t="shared" si="4"/>
        <v>5</v>
      </c>
      <c r="O31" s="31">
        <f t="shared" si="4"/>
        <v>2</v>
      </c>
      <c r="P31" s="31">
        <f t="shared" si="4"/>
        <v>5</v>
      </c>
      <c r="Q31" s="31">
        <f t="shared" si="4"/>
        <v>2</v>
      </c>
      <c r="R31" s="31">
        <f t="shared" si="4"/>
        <v>5</v>
      </c>
      <c r="S31" s="31">
        <f t="shared" si="4"/>
        <v>2</v>
      </c>
      <c r="T31" s="31">
        <f t="shared" si="4"/>
        <v>3.5</v>
      </c>
      <c r="U31" s="31">
        <f t="shared" si="4"/>
        <v>2</v>
      </c>
      <c r="V31" s="31">
        <f t="shared" si="4"/>
        <v>5</v>
      </c>
      <c r="W31" s="31">
        <f t="shared" si="4"/>
        <v>2</v>
      </c>
      <c r="X31" s="31">
        <f t="shared" si="4"/>
        <v>5</v>
      </c>
      <c r="Y31" s="31">
        <f t="shared" si="4"/>
        <v>2</v>
      </c>
      <c r="Z31" s="31">
        <f t="shared" si="4"/>
        <v>3</v>
      </c>
      <c r="AA31" s="31">
        <f t="shared" si="4"/>
        <v>2</v>
      </c>
      <c r="AB31" s="31">
        <f t="shared" si="4"/>
        <v>5</v>
      </c>
      <c r="AC31" s="31" t="e">
        <f t="shared" si="4"/>
        <v>#DIV/0!</v>
      </c>
      <c r="AD31" s="31">
        <f t="shared" si="4"/>
        <v>5</v>
      </c>
      <c r="AE31" s="31" t="e">
        <f t="shared" si="4"/>
        <v>#DIV/0!</v>
      </c>
      <c r="AF31" s="31" t="e">
        <f t="shared" si="4"/>
        <v>#DIV/0!</v>
      </c>
      <c r="AG31" s="31">
        <f t="shared" si="4"/>
        <v>2</v>
      </c>
      <c r="AH31" s="31">
        <f t="shared" si="4"/>
        <v>4</v>
      </c>
      <c r="AI31" s="21" t="e">
        <f t="shared" si="0"/>
        <v>#DIV/0!</v>
      </c>
      <c r="AJ31" s="21" t="e">
        <f t="shared" si="1"/>
        <v>#DIV/0!</v>
      </c>
      <c r="AK31" s="16" t="e">
        <f t="shared" si="2"/>
        <v>#DIV/0!</v>
      </c>
      <c r="AL31" s="12" t="e">
        <f t="shared" si="3"/>
        <v>#DIV/0!</v>
      </c>
    </row>
    <row r="32" spans="1:38">
      <c r="B32" t="s">
        <v>12</v>
      </c>
    </row>
    <row r="33" spans="2:8">
      <c r="B33" t="s">
        <v>10</v>
      </c>
    </row>
    <row r="34" spans="2:8">
      <c r="B34" t="s">
        <v>11</v>
      </c>
    </row>
    <row r="36" spans="2:8" ht="21">
      <c r="B36" s="34" t="s">
        <v>21</v>
      </c>
      <c r="C36" s="7" t="s">
        <v>13</v>
      </c>
      <c r="D36" s="7"/>
      <c r="E36" s="7"/>
      <c r="G36" s="8">
        <v>0.1</v>
      </c>
      <c r="H36" s="9"/>
    </row>
    <row r="37" spans="2:8" ht="21">
      <c r="B37" s="34"/>
      <c r="C37" s="7" t="s">
        <v>14</v>
      </c>
      <c r="D37" s="7"/>
      <c r="E37" s="7"/>
      <c r="G37" s="8">
        <v>0.5</v>
      </c>
      <c r="H37" s="11"/>
    </row>
    <row r="38" spans="2:8" ht="21">
      <c r="B38" s="34"/>
      <c r="C38" s="7" t="s">
        <v>15</v>
      </c>
      <c r="D38" s="7"/>
      <c r="E38" s="7"/>
      <c r="G38" s="8">
        <v>0.4</v>
      </c>
      <c r="H38" s="10"/>
    </row>
    <row r="46" spans="2:8" ht="21">
      <c r="B46" s="34" t="s">
        <v>20</v>
      </c>
      <c r="C46" s="7" t="s">
        <v>13</v>
      </c>
      <c r="D46" s="7"/>
      <c r="E46" s="7"/>
      <c r="G46" s="8">
        <v>0.1</v>
      </c>
      <c r="H46" s="9"/>
    </row>
    <row r="47" spans="2:8" ht="21">
      <c r="B47" s="34"/>
      <c r="C47" s="7" t="s">
        <v>14</v>
      </c>
      <c r="D47" s="7"/>
      <c r="E47" s="7"/>
      <c r="G47" s="8">
        <v>0.5</v>
      </c>
      <c r="H47" s="11"/>
    </row>
    <row r="48" spans="2:8" ht="21">
      <c r="B48" s="34"/>
      <c r="C48" s="7" t="s">
        <v>15</v>
      </c>
      <c r="D48" s="7"/>
      <c r="E48" s="7"/>
      <c r="G48" s="8">
        <v>0.4</v>
      </c>
      <c r="H48" s="10"/>
    </row>
  </sheetData>
  <mergeCells count="25">
    <mergeCell ref="A1:AL1"/>
    <mergeCell ref="L2:Z2"/>
    <mergeCell ref="H3:AB3"/>
    <mergeCell ref="AC4:AD4"/>
    <mergeCell ref="AI4:AJ4"/>
    <mergeCell ref="AK4:AL4"/>
    <mergeCell ref="A4:A5"/>
    <mergeCell ref="B4:B5"/>
    <mergeCell ref="C4:D4"/>
    <mergeCell ref="E4:F4"/>
    <mergeCell ref="G4:H4"/>
    <mergeCell ref="I4:J4"/>
    <mergeCell ref="K4:L4"/>
    <mergeCell ref="Y4:Z4"/>
    <mergeCell ref="AA4:AB4"/>
    <mergeCell ref="B46:B48"/>
    <mergeCell ref="M4:N4"/>
    <mergeCell ref="O4:P4"/>
    <mergeCell ref="Q4:R4"/>
    <mergeCell ref="AG4:AH4"/>
    <mergeCell ref="S4:T4"/>
    <mergeCell ref="U4:V4"/>
    <mergeCell ref="W4:X4"/>
    <mergeCell ref="B36:B38"/>
    <mergeCell ref="AE4:AF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51"/>
  <sheetViews>
    <sheetView workbookViewId="0">
      <selection activeCell="I4" sqref="I4:J4"/>
    </sheetView>
  </sheetViews>
  <sheetFormatPr defaultRowHeight="15"/>
  <cols>
    <col min="1" max="1" width="6.42578125" customWidth="1"/>
    <col min="2" max="2" width="33.5703125" customWidth="1"/>
    <col min="6" max="6" width="10.42578125" customWidth="1"/>
    <col min="8" max="8" width="15.140625" customWidth="1"/>
  </cols>
  <sheetData>
    <row r="1" spans="1:36" ht="23.25">
      <c r="A1" s="66" t="s">
        <v>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</row>
    <row r="2" spans="1:36" ht="21">
      <c r="N2" s="67" t="s">
        <v>71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17"/>
    </row>
    <row r="3" spans="1:36" ht="21">
      <c r="H3" s="68" t="s">
        <v>22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18"/>
    </row>
    <row r="4" spans="1:36" ht="152.25" customHeight="1">
      <c r="A4" s="60" t="s">
        <v>1</v>
      </c>
      <c r="B4" s="62" t="s">
        <v>2</v>
      </c>
      <c r="C4" s="69" t="s">
        <v>52</v>
      </c>
      <c r="D4" s="70"/>
      <c r="E4" s="52" t="s">
        <v>53</v>
      </c>
      <c r="F4" s="53"/>
      <c r="G4" s="52" t="s">
        <v>54</v>
      </c>
      <c r="H4" s="53"/>
      <c r="I4" s="52" t="s">
        <v>55</v>
      </c>
      <c r="J4" s="53"/>
      <c r="K4" s="52" t="s">
        <v>56</v>
      </c>
      <c r="L4" s="53"/>
      <c r="M4" s="52" t="s">
        <v>57</v>
      </c>
      <c r="N4" s="53"/>
      <c r="O4" s="56" t="s">
        <v>5</v>
      </c>
      <c r="P4" s="57"/>
      <c r="Q4" s="58" t="s">
        <v>9</v>
      </c>
      <c r="R4" s="59"/>
    </row>
    <row r="5" spans="1:36" ht="17.25" customHeight="1">
      <c r="A5" s="61"/>
      <c r="B5" s="63"/>
      <c r="C5" s="2" t="s">
        <v>17</v>
      </c>
      <c r="D5" s="2" t="s">
        <v>18</v>
      </c>
      <c r="E5" s="2" t="s">
        <v>17</v>
      </c>
      <c r="F5" s="2" t="s">
        <v>18</v>
      </c>
      <c r="G5" s="2" t="s">
        <v>17</v>
      </c>
      <c r="H5" s="2" t="s">
        <v>18</v>
      </c>
      <c r="I5" s="2" t="s">
        <v>17</v>
      </c>
      <c r="J5" s="2" t="s">
        <v>18</v>
      </c>
      <c r="K5" s="2" t="s">
        <v>17</v>
      </c>
      <c r="L5" s="2" t="s">
        <v>18</v>
      </c>
      <c r="M5" s="2" t="s">
        <v>17</v>
      </c>
      <c r="N5" s="2" t="s">
        <v>18</v>
      </c>
      <c r="O5" s="19" t="s">
        <v>17</v>
      </c>
      <c r="P5" s="19" t="s">
        <v>18</v>
      </c>
      <c r="Q5" s="20" t="s">
        <v>17</v>
      </c>
      <c r="R5" s="20" t="s">
        <v>18</v>
      </c>
    </row>
    <row r="6" spans="1:36" ht="15.75">
      <c r="A6" s="1">
        <v>1</v>
      </c>
      <c r="B6" s="6"/>
      <c r="C6" s="6">
        <v>5</v>
      </c>
      <c r="D6" s="1">
        <v>5</v>
      </c>
      <c r="E6" s="1">
        <v>5</v>
      </c>
      <c r="F6" s="1">
        <v>5</v>
      </c>
      <c r="G6" s="1">
        <v>5</v>
      </c>
      <c r="H6" s="1">
        <v>5</v>
      </c>
      <c r="I6" s="1">
        <v>5</v>
      </c>
      <c r="J6" s="1">
        <v>5</v>
      </c>
      <c r="K6" s="1"/>
      <c r="L6" s="1">
        <v>5</v>
      </c>
      <c r="M6" s="1">
        <v>5</v>
      </c>
      <c r="N6" s="1">
        <v>5</v>
      </c>
      <c r="O6" s="22">
        <f>AVERAGE(C6+E6+G6+I6+M6+K6)/6</f>
        <v>4.166666666666667</v>
      </c>
      <c r="P6" s="22">
        <f>AVERAGE(D6+F6+H6+J6+L6+N6)/6</f>
        <v>5</v>
      </c>
      <c r="Q6" s="16" t="str">
        <f>IF(O6&lt;3.46,"Низкий",IF(O6&lt;4.46,"Средний","Высокий"))</f>
        <v>Средний</v>
      </c>
      <c r="R6" s="12" t="str">
        <f>IF(P6&lt;3.45,"Низкий",IF(P6&lt;4.46,"Средний","Высокий"))</f>
        <v>Высокий</v>
      </c>
    </row>
    <row r="7" spans="1:36" ht="15.75">
      <c r="A7" s="1">
        <v>2</v>
      </c>
      <c r="B7" s="1"/>
      <c r="C7" s="1"/>
      <c r="D7" s="1">
        <v>2</v>
      </c>
      <c r="E7" s="1"/>
      <c r="F7" s="1"/>
      <c r="G7" s="1"/>
      <c r="H7" s="1"/>
      <c r="I7" s="1"/>
      <c r="J7" s="1"/>
      <c r="K7" s="1"/>
      <c r="L7" s="1"/>
      <c r="M7" s="1"/>
      <c r="N7" s="1"/>
      <c r="O7" s="22">
        <f t="shared" ref="O7:O31" si="0">AVERAGE(C7+E7+G7+I7+M7+K7)/6</f>
        <v>0</v>
      </c>
      <c r="P7" s="22">
        <f t="shared" ref="P7:P31" si="1">AVERAGE(D7+F7+H7+J7+L7+N7)/6</f>
        <v>0.33333333333333331</v>
      </c>
      <c r="Q7" s="16" t="str">
        <f t="shared" ref="Q7:Q31" si="2">IF(O7&lt;3.46,"Низкий",IF(O7&lt;4.46,"Средний","Высокий"))</f>
        <v>Низкий</v>
      </c>
      <c r="R7" s="12" t="str">
        <f t="shared" ref="R7:R31" si="3">IF(P7&lt;3.45,"Низкий",IF(P7&lt;4.46,"Средний","Высокий"))</f>
        <v>Низкий</v>
      </c>
    </row>
    <row r="8" spans="1:36" ht="15.75">
      <c r="A8" s="1">
        <v>3</v>
      </c>
      <c r="B8" s="1"/>
      <c r="C8" s="1"/>
      <c r="D8" s="1"/>
      <c r="E8" s="1"/>
      <c r="F8" s="1">
        <v>3</v>
      </c>
      <c r="G8" s="1"/>
      <c r="H8" s="1">
        <v>1</v>
      </c>
      <c r="I8" s="1"/>
      <c r="J8" s="1">
        <v>2</v>
      </c>
      <c r="K8" s="1"/>
      <c r="L8" s="1"/>
      <c r="M8" s="1">
        <v>2</v>
      </c>
      <c r="N8" s="1"/>
      <c r="O8" s="22">
        <f t="shared" si="0"/>
        <v>0.33333333333333331</v>
      </c>
      <c r="P8" s="22">
        <f t="shared" si="1"/>
        <v>1</v>
      </c>
      <c r="Q8" s="16" t="str">
        <f t="shared" si="2"/>
        <v>Низкий</v>
      </c>
      <c r="R8" s="12" t="str">
        <f t="shared" si="3"/>
        <v>Низкий</v>
      </c>
    </row>
    <row r="9" spans="1:36" ht="15.7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2">
        <f t="shared" si="0"/>
        <v>0</v>
      </c>
      <c r="P9" s="22">
        <f t="shared" si="1"/>
        <v>0</v>
      </c>
      <c r="Q9" s="16" t="str">
        <f t="shared" si="2"/>
        <v>Низкий</v>
      </c>
      <c r="R9" s="12" t="str">
        <f t="shared" si="3"/>
        <v>Низкий</v>
      </c>
    </row>
    <row r="10" spans="1:36" ht="15.75">
      <c r="A10" s="1">
        <v>5</v>
      </c>
      <c r="B10" s="1"/>
      <c r="C10" s="1"/>
      <c r="D10" s="1">
        <v>5</v>
      </c>
      <c r="E10" s="1"/>
      <c r="F10" s="1">
        <v>5</v>
      </c>
      <c r="G10" s="1"/>
      <c r="H10" s="1">
        <v>5</v>
      </c>
      <c r="I10" s="1"/>
      <c r="J10" s="1">
        <v>5</v>
      </c>
      <c r="K10" s="1"/>
      <c r="L10" s="1">
        <v>5</v>
      </c>
      <c r="M10" s="1"/>
      <c r="N10" s="1">
        <v>5</v>
      </c>
      <c r="O10" s="22">
        <f t="shared" si="0"/>
        <v>0</v>
      </c>
      <c r="P10" s="22">
        <f t="shared" si="1"/>
        <v>5</v>
      </c>
      <c r="Q10" s="16" t="str">
        <f t="shared" si="2"/>
        <v>Низкий</v>
      </c>
      <c r="R10" s="12" t="str">
        <f t="shared" si="3"/>
        <v>Высокий</v>
      </c>
    </row>
    <row r="11" spans="1:36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2">
        <f t="shared" si="0"/>
        <v>0</v>
      </c>
      <c r="P11" s="22">
        <f t="shared" si="1"/>
        <v>0</v>
      </c>
      <c r="Q11" s="16" t="str">
        <f t="shared" si="2"/>
        <v>Низкий</v>
      </c>
      <c r="R11" s="12" t="str">
        <f t="shared" si="3"/>
        <v>Низкий</v>
      </c>
    </row>
    <row r="12" spans="1:36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2">
        <f t="shared" si="0"/>
        <v>0</v>
      </c>
      <c r="P12" s="22">
        <f t="shared" si="1"/>
        <v>0</v>
      </c>
      <c r="Q12" s="16" t="str">
        <f t="shared" si="2"/>
        <v>Низкий</v>
      </c>
      <c r="R12" s="12" t="str">
        <f t="shared" si="3"/>
        <v>Низкий</v>
      </c>
    </row>
    <row r="13" spans="1:36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2">
        <f t="shared" si="0"/>
        <v>0</v>
      </c>
      <c r="P13" s="22">
        <f t="shared" si="1"/>
        <v>0</v>
      </c>
      <c r="Q13" s="16" t="str">
        <f t="shared" si="2"/>
        <v>Низкий</v>
      </c>
      <c r="R13" s="12" t="str">
        <f t="shared" si="3"/>
        <v>Низкий</v>
      </c>
    </row>
    <row r="14" spans="1:36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2">
        <f t="shared" si="0"/>
        <v>0</v>
      </c>
      <c r="P14" s="22">
        <f t="shared" si="1"/>
        <v>0</v>
      </c>
      <c r="Q14" s="16" t="str">
        <f t="shared" si="2"/>
        <v>Низкий</v>
      </c>
      <c r="R14" s="12" t="str">
        <f t="shared" si="3"/>
        <v>Низкий</v>
      </c>
    </row>
    <row r="15" spans="1:36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2">
        <f t="shared" si="0"/>
        <v>0</v>
      </c>
      <c r="P15" s="22">
        <f t="shared" si="1"/>
        <v>0</v>
      </c>
      <c r="Q15" s="16" t="str">
        <f t="shared" si="2"/>
        <v>Низкий</v>
      </c>
      <c r="R15" s="12" t="str">
        <f t="shared" si="3"/>
        <v>Низкий</v>
      </c>
    </row>
    <row r="16" spans="1:36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2">
        <f t="shared" si="0"/>
        <v>0</v>
      </c>
      <c r="P16" s="22">
        <f t="shared" si="1"/>
        <v>0</v>
      </c>
      <c r="Q16" s="16" t="str">
        <f t="shared" si="2"/>
        <v>Низкий</v>
      </c>
      <c r="R16" s="12" t="str">
        <f t="shared" si="3"/>
        <v>Низкий</v>
      </c>
    </row>
    <row r="17" spans="1:18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2">
        <f t="shared" si="0"/>
        <v>0</v>
      </c>
      <c r="P17" s="22">
        <f t="shared" si="1"/>
        <v>0</v>
      </c>
      <c r="Q17" s="16" t="str">
        <f t="shared" si="2"/>
        <v>Низкий</v>
      </c>
      <c r="R17" s="12" t="str">
        <f t="shared" si="3"/>
        <v>Низкий</v>
      </c>
    </row>
    <row r="18" spans="1:18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2">
        <f t="shared" si="0"/>
        <v>0</v>
      </c>
      <c r="P18" s="22">
        <f t="shared" si="1"/>
        <v>0</v>
      </c>
      <c r="Q18" s="16" t="str">
        <f t="shared" si="2"/>
        <v>Низкий</v>
      </c>
      <c r="R18" s="12" t="str">
        <f t="shared" si="3"/>
        <v>Низкий</v>
      </c>
    </row>
    <row r="19" spans="1:18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2">
        <f t="shared" si="0"/>
        <v>0</v>
      </c>
      <c r="P19" s="22">
        <f t="shared" si="1"/>
        <v>0</v>
      </c>
      <c r="Q19" s="16" t="str">
        <f t="shared" si="2"/>
        <v>Низкий</v>
      </c>
      <c r="R19" s="12" t="str">
        <f t="shared" si="3"/>
        <v>Низкий</v>
      </c>
    </row>
    <row r="20" spans="1:18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2">
        <f t="shared" si="0"/>
        <v>0</v>
      </c>
      <c r="P20" s="22">
        <f t="shared" si="1"/>
        <v>0</v>
      </c>
      <c r="Q20" s="16" t="str">
        <f t="shared" si="2"/>
        <v>Низкий</v>
      </c>
      <c r="R20" s="12" t="str">
        <f t="shared" si="3"/>
        <v>Низкий</v>
      </c>
    </row>
    <row r="21" spans="1:18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2">
        <f t="shared" si="0"/>
        <v>0</v>
      </c>
      <c r="P21" s="22">
        <f t="shared" si="1"/>
        <v>0</v>
      </c>
      <c r="Q21" s="16" t="str">
        <f t="shared" si="2"/>
        <v>Низкий</v>
      </c>
      <c r="R21" s="12" t="str">
        <f t="shared" si="3"/>
        <v>Низкий</v>
      </c>
    </row>
    <row r="22" spans="1:18" ht="15.75">
      <c r="A22" s="1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2">
        <f t="shared" si="0"/>
        <v>0</v>
      </c>
      <c r="P22" s="22">
        <f t="shared" si="1"/>
        <v>0</v>
      </c>
      <c r="Q22" s="16" t="str">
        <f t="shared" si="2"/>
        <v>Низкий</v>
      </c>
      <c r="R22" s="12" t="str">
        <f t="shared" si="3"/>
        <v>Низкий</v>
      </c>
    </row>
    <row r="23" spans="1:18" ht="15.75">
      <c r="A23" s="1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2">
        <f t="shared" si="0"/>
        <v>0</v>
      </c>
      <c r="P23" s="22">
        <f t="shared" si="1"/>
        <v>0</v>
      </c>
      <c r="Q23" s="16" t="str">
        <f t="shared" si="2"/>
        <v>Низкий</v>
      </c>
      <c r="R23" s="12" t="str">
        <f t="shared" si="3"/>
        <v>Низкий</v>
      </c>
    </row>
    <row r="24" spans="1:18" ht="15.75">
      <c r="A24" s="1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2">
        <f t="shared" si="0"/>
        <v>0</v>
      </c>
      <c r="P24" s="22">
        <f t="shared" si="1"/>
        <v>0</v>
      </c>
      <c r="Q24" s="16" t="str">
        <f t="shared" si="2"/>
        <v>Низкий</v>
      </c>
      <c r="R24" s="12" t="str">
        <f t="shared" si="3"/>
        <v>Низкий</v>
      </c>
    </row>
    <row r="25" spans="1:18" ht="15.75">
      <c r="A25" s="1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2">
        <f t="shared" si="0"/>
        <v>0</v>
      </c>
      <c r="P25" s="22">
        <f t="shared" si="1"/>
        <v>0</v>
      </c>
      <c r="Q25" s="16" t="str">
        <f t="shared" si="2"/>
        <v>Низкий</v>
      </c>
      <c r="R25" s="12" t="str">
        <f t="shared" si="3"/>
        <v>Низкий</v>
      </c>
    </row>
    <row r="26" spans="1:18" ht="15.75">
      <c r="A26" s="1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2">
        <f t="shared" si="0"/>
        <v>0</v>
      </c>
      <c r="P26" s="22">
        <f t="shared" si="1"/>
        <v>0</v>
      </c>
      <c r="Q26" s="16" t="str">
        <f t="shared" si="2"/>
        <v>Низкий</v>
      </c>
      <c r="R26" s="12" t="str">
        <f t="shared" si="3"/>
        <v>Низкий</v>
      </c>
    </row>
    <row r="27" spans="1:18" ht="15.75">
      <c r="A27" s="1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2">
        <f t="shared" si="0"/>
        <v>0</v>
      </c>
      <c r="P27" s="22">
        <f t="shared" si="1"/>
        <v>0</v>
      </c>
      <c r="Q27" s="16" t="str">
        <f t="shared" si="2"/>
        <v>Низкий</v>
      </c>
      <c r="R27" s="12" t="str">
        <f t="shared" si="3"/>
        <v>Низкий</v>
      </c>
    </row>
    <row r="28" spans="1:18" ht="15.75">
      <c r="A28" s="1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2">
        <f t="shared" si="0"/>
        <v>0</v>
      </c>
      <c r="P28" s="22">
        <f t="shared" si="1"/>
        <v>0</v>
      </c>
      <c r="Q28" s="16" t="str">
        <f t="shared" si="2"/>
        <v>Низкий</v>
      </c>
      <c r="R28" s="12" t="str">
        <f t="shared" si="3"/>
        <v>Низкий</v>
      </c>
    </row>
    <row r="29" spans="1:18" ht="15.75">
      <c r="A29" s="1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2">
        <f t="shared" si="0"/>
        <v>0</v>
      </c>
      <c r="P29" s="22">
        <f t="shared" si="1"/>
        <v>0</v>
      </c>
      <c r="Q29" s="16" t="str">
        <f t="shared" si="2"/>
        <v>Низкий</v>
      </c>
      <c r="R29" s="12" t="str">
        <f t="shared" si="3"/>
        <v>Низкий</v>
      </c>
    </row>
    <row r="30" spans="1:18" ht="15.75">
      <c r="A30" s="1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2">
        <f t="shared" si="0"/>
        <v>0</v>
      </c>
      <c r="P30" s="22">
        <f t="shared" si="1"/>
        <v>0</v>
      </c>
      <c r="Q30" s="16" t="str">
        <f t="shared" si="2"/>
        <v>Низкий</v>
      </c>
      <c r="R30" s="12" t="str">
        <f t="shared" si="3"/>
        <v>Низкий</v>
      </c>
    </row>
    <row r="31" spans="1:18" ht="36" customHeight="1">
      <c r="A31" s="1"/>
      <c r="B31" s="3" t="s">
        <v>6</v>
      </c>
      <c r="C31" s="31">
        <f>AVERAGE(C6:C30)</f>
        <v>5</v>
      </c>
      <c r="D31" s="31">
        <f t="shared" ref="D31:N31" si="4">AVERAGE(D6:D30)</f>
        <v>4</v>
      </c>
      <c r="E31" s="31">
        <f t="shared" si="4"/>
        <v>5</v>
      </c>
      <c r="F31" s="31">
        <f t="shared" si="4"/>
        <v>4.333333333333333</v>
      </c>
      <c r="G31" s="31">
        <f t="shared" si="4"/>
        <v>5</v>
      </c>
      <c r="H31" s="31">
        <f t="shared" si="4"/>
        <v>3.6666666666666665</v>
      </c>
      <c r="I31" s="31">
        <f t="shared" si="4"/>
        <v>5</v>
      </c>
      <c r="J31" s="31">
        <f t="shared" si="4"/>
        <v>4</v>
      </c>
      <c r="K31" s="31" t="e">
        <f t="shared" si="4"/>
        <v>#DIV/0!</v>
      </c>
      <c r="L31" s="31">
        <f t="shared" si="4"/>
        <v>5</v>
      </c>
      <c r="M31" s="31">
        <f t="shared" si="4"/>
        <v>3.5</v>
      </c>
      <c r="N31" s="31">
        <f t="shared" si="4"/>
        <v>5</v>
      </c>
      <c r="O31" s="22" t="e">
        <f t="shared" si="0"/>
        <v>#DIV/0!</v>
      </c>
      <c r="P31" s="22">
        <f t="shared" si="1"/>
        <v>4.333333333333333</v>
      </c>
      <c r="Q31" s="16" t="e">
        <f t="shared" si="2"/>
        <v>#DIV/0!</v>
      </c>
      <c r="R31" s="12" t="str">
        <f t="shared" si="3"/>
        <v>Средний</v>
      </c>
    </row>
    <row r="32" spans="1:18">
      <c r="B32" t="s">
        <v>12</v>
      </c>
    </row>
    <row r="33" spans="2:7">
      <c r="B33" t="s">
        <v>10</v>
      </c>
    </row>
    <row r="34" spans="2:7">
      <c r="B34" t="s">
        <v>11</v>
      </c>
    </row>
    <row r="37" spans="2:7" ht="21" customHeight="1">
      <c r="B37" s="34" t="s">
        <v>21</v>
      </c>
      <c r="C37" s="7" t="s">
        <v>13</v>
      </c>
      <c r="D37" s="7"/>
      <c r="E37" s="7"/>
      <c r="F37" s="8">
        <v>0</v>
      </c>
      <c r="G37" s="9"/>
    </row>
    <row r="38" spans="2:7" ht="21" customHeight="1">
      <c r="B38" s="34"/>
      <c r="C38" s="7" t="s">
        <v>14</v>
      </c>
      <c r="D38" s="7"/>
      <c r="E38" s="7"/>
      <c r="F38" s="8">
        <v>0.5</v>
      </c>
      <c r="G38" s="11"/>
    </row>
    <row r="39" spans="2:7" ht="21" customHeight="1">
      <c r="B39" s="34"/>
      <c r="C39" s="7" t="s">
        <v>15</v>
      </c>
      <c r="D39" s="7"/>
      <c r="E39" s="7"/>
      <c r="F39" s="8">
        <v>0.5</v>
      </c>
      <c r="G39" s="10"/>
    </row>
    <row r="49" spans="2:7" ht="21">
      <c r="B49" s="34" t="s">
        <v>20</v>
      </c>
      <c r="C49" s="7" t="s">
        <v>13</v>
      </c>
      <c r="D49" s="7"/>
      <c r="E49" s="7"/>
      <c r="F49" s="8">
        <v>0.6</v>
      </c>
      <c r="G49" s="9"/>
    </row>
    <row r="50" spans="2:7" ht="21">
      <c r="B50" s="34"/>
      <c r="C50" s="7" t="s">
        <v>14</v>
      </c>
      <c r="D50" s="7"/>
      <c r="E50" s="7"/>
      <c r="F50" s="8">
        <v>0.4</v>
      </c>
      <c r="G50" s="11"/>
    </row>
    <row r="51" spans="2:7" ht="21">
      <c r="B51" s="34"/>
      <c r="C51" s="7" t="s">
        <v>15</v>
      </c>
      <c r="D51" s="7"/>
      <c r="E51" s="7"/>
      <c r="F51" s="8">
        <v>0</v>
      </c>
      <c r="G51" s="10"/>
    </row>
  </sheetData>
  <mergeCells count="15">
    <mergeCell ref="O4:P4"/>
    <mergeCell ref="Q4:R4"/>
    <mergeCell ref="B37:B39"/>
    <mergeCell ref="B49:B51"/>
    <mergeCell ref="A1:AJ1"/>
    <mergeCell ref="N2:AB2"/>
    <mergeCell ref="H3:AD3"/>
    <mergeCell ref="A4:A5"/>
    <mergeCell ref="B4:B5"/>
    <mergeCell ref="C4:D4"/>
    <mergeCell ref="E4:F4"/>
    <mergeCell ref="G4:H4"/>
    <mergeCell ref="I4:J4"/>
    <mergeCell ref="M4:N4"/>
    <mergeCell ref="K4:L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53"/>
  <sheetViews>
    <sheetView zoomScale="75" zoomScaleNormal="75" workbookViewId="0">
      <selection activeCell="G5" sqref="G5:H5"/>
    </sheetView>
  </sheetViews>
  <sheetFormatPr defaultRowHeight="15"/>
  <cols>
    <col min="2" max="2" width="35.85546875" customWidth="1"/>
    <col min="3" max="4" width="7.5703125" customWidth="1"/>
    <col min="5" max="5" width="6.85546875" customWidth="1"/>
    <col min="6" max="6" width="6" customWidth="1"/>
    <col min="7" max="7" width="7" customWidth="1"/>
    <col min="8" max="8" width="6.85546875" customWidth="1"/>
    <col min="9" max="9" width="6" customWidth="1"/>
    <col min="10" max="10" width="5.140625" customWidth="1"/>
    <col min="11" max="11" width="11.7109375" customWidth="1"/>
    <col min="12" max="12" width="10.85546875" customWidth="1"/>
    <col min="13" max="13" width="6.85546875" customWidth="1"/>
    <col min="14" max="14" width="9.85546875" customWidth="1"/>
    <col min="15" max="15" width="6" customWidth="1"/>
    <col min="16" max="16" width="10.28515625" customWidth="1"/>
    <col min="17" max="17" width="9.42578125" customWidth="1"/>
    <col min="18" max="18" width="12" customWidth="1"/>
    <col min="19" max="19" width="8.7109375" customWidth="1"/>
    <col min="20" max="20" width="8.140625" customWidth="1"/>
    <col min="21" max="21" width="5.85546875" customWidth="1"/>
    <col min="22" max="22" width="12.7109375" customWidth="1"/>
    <col min="23" max="23" width="7" customWidth="1"/>
    <col min="24" max="24" width="10.140625" customWidth="1"/>
    <col min="25" max="25" width="7" customWidth="1"/>
    <col min="26" max="26" width="8" customWidth="1"/>
  </cols>
  <sheetData>
    <row r="1" spans="1:34" ht="23.25">
      <c r="A1" s="45" t="s">
        <v>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</row>
    <row r="2" spans="1:34" ht="21">
      <c r="L2" s="46" t="s">
        <v>71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17"/>
    </row>
    <row r="3" spans="1:34" ht="21">
      <c r="H3" s="47" t="s">
        <v>23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18"/>
    </row>
    <row r="4" spans="1:34" ht="21" customHeight="1">
      <c r="C4" s="75" t="s">
        <v>24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7"/>
      <c r="Q4" s="78" t="s">
        <v>25</v>
      </c>
      <c r="R4" s="78"/>
      <c r="S4" s="78"/>
      <c r="T4" s="78"/>
      <c r="U4" s="79" t="s">
        <v>26</v>
      </c>
      <c r="V4" s="80"/>
      <c r="W4" s="80"/>
      <c r="X4" s="80"/>
      <c r="Y4" s="80"/>
      <c r="Z4" s="81"/>
      <c r="AA4" s="82"/>
      <c r="AB4" s="83"/>
      <c r="AC4" s="82"/>
      <c r="AD4" s="83"/>
    </row>
    <row r="5" spans="1:34" ht="159" customHeight="1">
      <c r="A5" s="60" t="s">
        <v>1</v>
      </c>
      <c r="B5" s="74" t="s">
        <v>2</v>
      </c>
      <c r="C5" s="72" t="s">
        <v>58</v>
      </c>
      <c r="D5" s="73"/>
      <c r="E5" s="72" t="s">
        <v>59</v>
      </c>
      <c r="F5" s="73"/>
      <c r="G5" s="72" t="s">
        <v>60</v>
      </c>
      <c r="H5" s="73"/>
      <c r="I5" s="72" t="s">
        <v>61</v>
      </c>
      <c r="J5" s="73"/>
      <c r="K5" s="72" t="s">
        <v>62</v>
      </c>
      <c r="L5" s="73"/>
      <c r="M5" s="72" t="s">
        <v>63</v>
      </c>
      <c r="N5" s="73"/>
      <c r="O5" s="72" t="s">
        <v>64</v>
      </c>
      <c r="P5" s="73"/>
      <c r="Q5" s="36" t="s">
        <v>65</v>
      </c>
      <c r="R5" s="36"/>
      <c r="S5" s="36" t="s">
        <v>66</v>
      </c>
      <c r="T5" s="36"/>
      <c r="U5" s="36" t="s">
        <v>67</v>
      </c>
      <c r="V5" s="36"/>
      <c r="W5" s="36" t="s">
        <v>68</v>
      </c>
      <c r="X5" s="36"/>
      <c r="Y5" s="36" t="s">
        <v>69</v>
      </c>
      <c r="Z5" s="36"/>
      <c r="AA5" s="71" t="s">
        <v>5</v>
      </c>
      <c r="AB5" s="57"/>
      <c r="AC5" s="58" t="s">
        <v>9</v>
      </c>
      <c r="AD5" s="59"/>
    </row>
    <row r="6" spans="1:34" ht="22.5" customHeight="1">
      <c r="A6" s="61"/>
      <c r="B6" s="63"/>
      <c r="C6" s="23" t="s">
        <v>17</v>
      </c>
      <c r="D6" s="23" t="s">
        <v>18</v>
      </c>
      <c r="E6" s="23" t="s">
        <v>17</v>
      </c>
      <c r="F6" s="23" t="s">
        <v>18</v>
      </c>
      <c r="G6" s="23" t="s">
        <v>17</v>
      </c>
      <c r="H6" s="23" t="s">
        <v>18</v>
      </c>
      <c r="I6" s="23" t="s">
        <v>17</v>
      </c>
      <c r="J6" s="23" t="s">
        <v>18</v>
      </c>
      <c r="K6" s="23" t="s">
        <v>17</v>
      </c>
      <c r="L6" s="23" t="s">
        <v>18</v>
      </c>
      <c r="M6" s="23" t="s">
        <v>17</v>
      </c>
      <c r="N6" s="23" t="s">
        <v>18</v>
      </c>
      <c r="O6" s="23" t="s">
        <v>17</v>
      </c>
      <c r="P6" s="23" t="s">
        <v>18</v>
      </c>
      <c r="Q6" s="23" t="s">
        <v>17</v>
      </c>
      <c r="R6" s="23" t="s">
        <v>18</v>
      </c>
      <c r="S6" s="23" t="s">
        <v>17</v>
      </c>
      <c r="T6" s="23" t="s">
        <v>18</v>
      </c>
      <c r="U6" s="23" t="s">
        <v>17</v>
      </c>
      <c r="V6" s="23" t="s">
        <v>18</v>
      </c>
      <c r="W6" s="23" t="s">
        <v>17</v>
      </c>
      <c r="X6" s="23" t="s">
        <v>18</v>
      </c>
      <c r="Y6" s="23" t="s">
        <v>17</v>
      </c>
      <c r="Z6" s="23" t="s">
        <v>18</v>
      </c>
      <c r="AA6" s="19" t="s">
        <v>17</v>
      </c>
      <c r="AB6" s="19" t="s">
        <v>18</v>
      </c>
      <c r="AC6" s="20" t="s">
        <v>17</v>
      </c>
      <c r="AD6" s="20" t="s">
        <v>18</v>
      </c>
    </row>
    <row r="7" spans="1:34" ht="15.75">
      <c r="A7" s="1">
        <v>1</v>
      </c>
      <c r="B7" s="6"/>
      <c r="C7" s="6">
        <v>2</v>
      </c>
      <c r="D7" s="1"/>
      <c r="E7" s="1">
        <v>2</v>
      </c>
      <c r="F7" s="1">
        <v>5</v>
      </c>
      <c r="G7" s="1">
        <v>2</v>
      </c>
      <c r="H7" s="1">
        <v>5</v>
      </c>
      <c r="I7" s="1">
        <v>2</v>
      </c>
      <c r="J7" s="1"/>
      <c r="K7" s="1">
        <v>2</v>
      </c>
      <c r="L7" s="1">
        <v>5</v>
      </c>
      <c r="M7" s="1">
        <v>2</v>
      </c>
      <c r="N7" s="1">
        <v>5</v>
      </c>
      <c r="O7" s="1">
        <v>2</v>
      </c>
      <c r="P7" s="1"/>
      <c r="Q7" s="1">
        <v>2</v>
      </c>
      <c r="R7" s="1">
        <v>5</v>
      </c>
      <c r="S7" s="1">
        <v>2</v>
      </c>
      <c r="T7" s="1">
        <v>2</v>
      </c>
      <c r="U7" s="1">
        <v>2</v>
      </c>
      <c r="V7" s="1"/>
      <c r="W7" s="1">
        <v>2</v>
      </c>
      <c r="X7" s="1"/>
      <c r="Y7" s="1">
        <v>2</v>
      </c>
      <c r="Z7" s="1">
        <v>0</v>
      </c>
      <c r="AA7" s="22">
        <f>AVERAGE(C7+E7+G7+I7+K7+M7+O7+Q7+S7+U7+W7+Y7)/12</f>
        <v>2</v>
      </c>
      <c r="AB7" s="22">
        <f>AVERAGE(D7+F7+H7+J7+L7+N7+P7+R7+T7+V7+X7+Z7)/12</f>
        <v>2.25</v>
      </c>
      <c r="AC7" s="16" t="str">
        <f>IF(AA7&lt;3.46,"Низкий",IF(AA7&lt;4.46,"Средний","Высокий"))</f>
        <v>Низкий</v>
      </c>
      <c r="AD7" s="12" t="str">
        <f>IF(AB7&lt;3.45,"Низкий",IF(AB7&lt;4.46,"Средний","Высокий"))</f>
        <v>Низкий</v>
      </c>
    </row>
    <row r="8" spans="1:34" ht="15.75">
      <c r="A8" s="1">
        <v>2</v>
      </c>
      <c r="B8" s="1"/>
      <c r="C8" s="1"/>
      <c r="D8" s="1"/>
      <c r="E8" s="1"/>
      <c r="F8" s="1">
        <v>1</v>
      </c>
      <c r="G8" s="1"/>
      <c r="H8" s="1">
        <v>4</v>
      </c>
      <c r="I8" s="1"/>
      <c r="J8" s="1"/>
      <c r="K8" s="1"/>
      <c r="L8" s="1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2">
        <f t="shared" ref="AA8:AA32" si="0">AVERAGE(C8+E8+G8+I8+K8+M8+O8+Q8+S8+U8+W8+Y8)/12</f>
        <v>0</v>
      </c>
      <c r="AB8" s="22">
        <f t="shared" ref="AB8:AB32" si="1">AVERAGE(D8+F8+H8+J8+L8+N8+P8+R8+T8+V8+X8+Z8)/12</f>
        <v>0.83333333333333337</v>
      </c>
      <c r="AC8" s="16" t="str">
        <f t="shared" ref="AC8:AC32" si="2">IF(AA8&lt;3.46,"Низкий",IF(AA8&lt;4.46,"Средний","Высокий"))</f>
        <v>Низкий</v>
      </c>
      <c r="AD8" s="12" t="str">
        <f t="shared" ref="AD8:AD32" si="3">IF(AB8&lt;3.45,"Низкий",IF(AB8&lt;4.46,"Средний","Высокий"))</f>
        <v>Низкий</v>
      </c>
    </row>
    <row r="9" spans="1:34" ht="15.75">
      <c r="A9" s="1">
        <v>3</v>
      </c>
      <c r="B9" s="1"/>
      <c r="C9" s="1"/>
      <c r="D9" s="1"/>
      <c r="E9" s="1"/>
      <c r="F9" s="1">
        <v>4</v>
      </c>
      <c r="G9" s="1"/>
      <c r="H9" s="1">
        <v>2</v>
      </c>
      <c r="I9" s="1"/>
      <c r="J9" s="1"/>
      <c r="K9" s="1"/>
      <c r="L9" s="1">
        <v>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2">
        <f t="shared" si="0"/>
        <v>0</v>
      </c>
      <c r="AB9" s="22">
        <f t="shared" si="1"/>
        <v>0.91666666666666663</v>
      </c>
      <c r="AC9" s="16" t="str">
        <f t="shared" si="2"/>
        <v>Низкий</v>
      </c>
      <c r="AD9" s="12" t="str">
        <f t="shared" si="3"/>
        <v>Низкий</v>
      </c>
    </row>
    <row r="10" spans="1:34" ht="15.75">
      <c r="A10" s="1">
        <v>4</v>
      </c>
      <c r="B10" s="1"/>
      <c r="C10" s="1"/>
      <c r="D10" s="1"/>
      <c r="E10" s="1"/>
      <c r="F10" s="1">
        <v>2</v>
      </c>
      <c r="G10" s="1"/>
      <c r="H10" s="1">
        <v>5</v>
      </c>
      <c r="I10" s="1"/>
      <c r="J10" s="1"/>
      <c r="K10" s="1"/>
      <c r="L10" s="1">
        <v>5</v>
      </c>
      <c r="M10" s="1"/>
      <c r="N10" s="1"/>
      <c r="O10" s="1"/>
      <c r="P10" s="1"/>
      <c r="Q10" s="1"/>
      <c r="R10" s="1"/>
      <c r="S10" s="1">
        <v>4</v>
      </c>
      <c r="T10" s="1"/>
      <c r="U10" s="1">
        <v>4</v>
      </c>
      <c r="V10" s="1"/>
      <c r="W10" s="1">
        <v>4</v>
      </c>
      <c r="X10" s="1"/>
      <c r="Y10" s="1">
        <v>5</v>
      </c>
      <c r="Z10" s="1"/>
      <c r="AA10" s="22">
        <f t="shared" si="0"/>
        <v>1.4166666666666667</v>
      </c>
      <c r="AB10" s="22">
        <f t="shared" si="1"/>
        <v>1</v>
      </c>
      <c r="AC10" s="16" t="str">
        <f t="shared" si="2"/>
        <v>Низкий</v>
      </c>
      <c r="AD10" s="12" t="str">
        <f t="shared" si="3"/>
        <v>Низкий</v>
      </c>
    </row>
    <row r="11" spans="1:34" ht="15.75">
      <c r="A11" s="1">
        <v>5</v>
      </c>
      <c r="B11" s="1"/>
      <c r="C11" s="1"/>
      <c r="D11" s="1"/>
      <c r="E11" s="1"/>
      <c r="F11" s="1">
        <v>1</v>
      </c>
      <c r="G11" s="1"/>
      <c r="H11" s="1">
        <v>4</v>
      </c>
      <c r="I11" s="1"/>
      <c r="J11" s="1"/>
      <c r="K11" s="1"/>
      <c r="L11" s="1">
        <v>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2">
        <f t="shared" si="0"/>
        <v>0</v>
      </c>
      <c r="AB11" s="22">
        <f t="shared" si="1"/>
        <v>0.66666666666666663</v>
      </c>
      <c r="AC11" s="16" t="str">
        <f t="shared" si="2"/>
        <v>Низкий</v>
      </c>
      <c r="AD11" s="12" t="str">
        <f t="shared" si="3"/>
        <v>Низкий</v>
      </c>
    </row>
    <row r="12" spans="1:34" ht="15.75">
      <c r="A12" s="1">
        <v>6</v>
      </c>
      <c r="B12" s="1"/>
      <c r="C12" s="1"/>
      <c r="D12" s="1"/>
      <c r="E12" s="1"/>
      <c r="F12" s="1">
        <v>4</v>
      </c>
      <c r="G12" s="1"/>
      <c r="H12" s="1">
        <v>1</v>
      </c>
      <c r="I12" s="1"/>
      <c r="J12" s="1"/>
      <c r="K12" s="1"/>
      <c r="L12" s="1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2">
        <f t="shared" si="0"/>
        <v>0</v>
      </c>
      <c r="AB12" s="22">
        <f t="shared" si="1"/>
        <v>0.58333333333333337</v>
      </c>
      <c r="AC12" s="16" t="str">
        <f t="shared" si="2"/>
        <v>Низкий</v>
      </c>
      <c r="AD12" s="12" t="str">
        <f t="shared" si="3"/>
        <v>Низкий</v>
      </c>
    </row>
    <row r="13" spans="1:34" ht="15.75">
      <c r="A13" s="1">
        <v>7</v>
      </c>
      <c r="B13" s="1"/>
      <c r="C13" s="1"/>
      <c r="D13" s="1"/>
      <c r="E13" s="1"/>
      <c r="F13" s="1">
        <v>3</v>
      </c>
      <c r="G13" s="1"/>
      <c r="H13" s="1">
        <v>2</v>
      </c>
      <c r="I13" s="1"/>
      <c r="J13" s="1"/>
      <c r="K13" s="1"/>
      <c r="L13" s="1">
        <v>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2">
        <f t="shared" si="0"/>
        <v>0</v>
      </c>
      <c r="AB13" s="22">
        <f t="shared" si="1"/>
        <v>0.5</v>
      </c>
      <c r="AC13" s="16" t="str">
        <f t="shared" si="2"/>
        <v>Низкий</v>
      </c>
      <c r="AD13" s="12" t="str">
        <f t="shared" si="3"/>
        <v>Низкий</v>
      </c>
    </row>
    <row r="14" spans="1:34" ht="15.75">
      <c r="A14" s="1">
        <v>8</v>
      </c>
      <c r="B14" s="1"/>
      <c r="C14" s="1"/>
      <c r="D14" s="1"/>
      <c r="E14" s="1"/>
      <c r="F14" s="1">
        <v>5</v>
      </c>
      <c r="G14" s="1"/>
      <c r="H14" s="1">
        <v>3</v>
      </c>
      <c r="I14" s="1"/>
      <c r="J14" s="1"/>
      <c r="K14" s="1"/>
      <c r="L14" s="1">
        <v>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2">
        <f t="shared" si="0"/>
        <v>0</v>
      </c>
      <c r="AB14" s="22">
        <f t="shared" si="1"/>
        <v>1.0833333333333333</v>
      </c>
      <c r="AC14" s="16" t="str">
        <f t="shared" si="2"/>
        <v>Низкий</v>
      </c>
      <c r="AD14" s="12" t="str">
        <f t="shared" si="3"/>
        <v>Низкий</v>
      </c>
    </row>
    <row r="15" spans="1:34" ht="15.75">
      <c r="A15" s="1">
        <v>9</v>
      </c>
      <c r="B15" s="1"/>
      <c r="C15" s="1"/>
      <c r="D15" s="1"/>
      <c r="E15" s="1"/>
      <c r="F15" s="1">
        <v>2</v>
      </c>
      <c r="G15" s="1"/>
      <c r="H15" s="1">
        <v>4</v>
      </c>
      <c r="I15" s="1"/>
      <c r="J15" s="1"/>
      <c r="K15" s="1"/>
      <c r="L15" s="1">
        <v>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v>5</v>
      </c>
      <c r="AA15" s="22">
        <f t="shared" si="0"/>
        <v>0</v>
      </c>
      <c r="AB15" s="22">
        <f t="shared" si="1"/>
        <v>1.1666666666666667</v>
      </c>
      <c r="AC15" s="16" t="str">
        <f t="shared" si="2"/>
        <v>Низкий</v>
      </c>
      <c r="AD15" s="12" t="str">
        <f t="shared" si="3"/>
        <v>Низкий</v>
      </c>
    </row>
    <row r="16" spans="1:34" ht="15.75">
      <c r="A16" s="1">
        <v>10</v>
      </c>
      <c r="B16" s="1"/>
      <c r="C16" s="1"/>
      <c r="D16" s="1"/>
      <c r="E16" s="1"/>
      <c r="F16" s="1">
        <v>4</v>
      </c>
      <c r="G16" s="1"/>
      <c r="H16" s="1">
        <v>5</v>
      </c>
      <c r="I16" s="1"/>
      <c r="J16" s="1"/>
      <c r="K16" s="1"/>
      <c r="L16" s="1">
        <v>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2">
        <f t="shared" si="0"/>
        <v>0</v>
      </c>
      <c r="AB16" s="22">
        <f t="shared" si="1"/>
        <v>0.91666666666666663</v>
      </c>
      <c r="AC16" s="16" t="str">
        <f t="shared" si="2"/>
        <v>Низкий</v>
      </c>
      <c r="AD16" s="12" t="str">
        <f t="shared" si="3"/>
        <v>Низкий</v>
      </c>
    </row>
    <row r="17" spans="1:30" ht="15.75">
      <c r="A17" s="1">
        <v>11</v>
      </c>
      <c r="B17" s="1"/>
      <c r="C17" s="1"/>
      <c r="D17" s="1"/>
      <c r="E17" s="1"/>
      <c r="F17" s="1">
        <v>5</v>
      </c>
      <c r="G17" s="1"/>
      <c r="H17" s="1">
        <v>5</v>
      </c>
      <c r="I17" s="1"/>
      <c r="J17" s="1"/>
      <c r="K17" s="1"/>
      <c r="L17" s="1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2">
        <f t="shared" si="0"/>
        <v>0</v>
      </c>
      <c r="AB17" s="22">
        <f t="shared" si="1"/>
        <v>0.91666666666666663</v>
      </c>
      <c r="AC17" s="16" t="str">
        <f t="shared" si="2"/>
        <v>Низкий</v>
      </c>
      <c r="AD17" s="12" t="str">
        <f t="shared" si="3"/>
        <v>Низкий</v>
      </c>
    </row>
    <row r="18" spans="1:30" ht="15.75">
      <c r="A18" s="1">
        <v>12</v>
      </c>
      <c r="B18" s="1"/>
      <c r="C18" s="1"/>
      <c r="D18" s="1"/>
      <c r="E18" s="1"/>
      <c r="F18" s="1">
        <v>2</v>
      </c>
      <c r="G18" s="1"/>
      <c r="H18" s="1">
        <v>4</v>
      </c>
      <c r="I18" s="1"/>
      <c r="J18" s="1"/>
      <c r="K18" s="1"/>
      <c r="L18" s="1">
        <v>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2">
        <f t="shared" si="0"/>
        <v>0</v>
      </c>
      <c r="AB18" s="22">
        <f t="shared" si="1"/>
        <v>0.83333333333333337</v>
      </c>
      <c r="AC18" s="16" t="str">
        <f t="shared" si="2"/>
        <v>Низкий</v>
      </c>
      <c r="AD18" s="12" t="str">
        <f t="shared" si="3"/>
        <v>Низкий</v>
      </c>
    </row>
    <row r="19" spans="1:30" ht="15.75">
      <c r="A19" s="1">
        <v>13</v>
      </c>
      <c r="B19" s="1"/>
      <c r="C19" s="1"/>
      <c r="D19" s="1"/>
      <c r="E19" s="1"/>
      <c r="F19" s="1">
        <v>1</v>
      </c>
      <c r="G19" s="1"/>
      <c r="H19" s="1">
        <v>4</v>
      </c>
      <c r="I19" s="1"/>
      <c r="J19" s="1"/>
      <c r="K19" s="1"/>
      <c r="L19" s="1">
        <v>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2">
        <f t="shared" si="0"/>
        <v>0</v>
      </c>
      <c r="AB19" s="22">
        <f t="shared" si="1"/>
        <v>0.83333333333333337</v>
      </c>
      <c r="AC19" s="16" t="str">
        <f t="shared" si="2"/>
        <v>Низкий</v>
      </c>
      <c r="AD19" s="12" t="str">
        <f t="shared" si="3"/>
        <v>Низкий</v>
      </c>
    </row>
    <row r="20" spans="1:30" ht="15.75">
      <c r="A20" s="1">
        <v>14</v>
      </c>
      <c r="B20" s="1"/>
      <c r="C20" s="1"/>
      <c r="D20" s="1"/>
      <c r="E20" s="1"/>
      <c r="F20" s="1">
        <v>3</v>
      </c>
      <c r="G20" s="1"/>
      <c r="H20" s="1">
        <v>5</v>
      </c>
      <c r="I20" s="1"/>
      <c r="J20" s="1"/>
      <c r="K20" s="1"/>
      <c r="L20" s="1">
        <v>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2">
        <f t="shared" si="0"/>
        <v>0</v>
      </c>
      <c r="AB20" s="22">
        <f t="shared" si="1"/>
        <v>0.91666666666666663</v>
      </c>
      <c r="AC20" s="16" t="str">
        <f t="shared" si="2"/>
        <v>Низкий</v>
      </c>
      <c r="AD20" s="12" t="str">
        <f t="shared" si="3"/>
        <v>Низкий</v>
      </c>
    </row>
    <row r="21" spans="1:30" ht="15.75">
      <c r="A21" s="1">
        <v>15</v>
      </c>
      <c r="B21" s="1"/>
      <c r="C21" s="1"/>
      <c r="D21" s="1"/>
      <c r="E21" s="1"/>
      <c r="F21" s="1">
        <v>2</v>
      </c>
      <c r="G21" s="1"/>
      <c r="H21" s="1">
        <v>5</v>
      </c>
      <c r="I21" s="1"/>
      <c r="J21" s="1"/>
      <c r="K21" s="1"/>
      <c r="L21" s="1">
        <v>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2">
        <f t="shared" si="0"/>
        <v>0</v>
      </c>
      <c r="AB21" s="22">
        <f t="shared" si="1"/>
        <v>0.75</v>
      </c>
      <c r="AC21" s="16" t="str">
        <f t="shared" si="2"/>
        <v>Низкий</v>
      </c>
      <c r="AD21" s="12" t="str">
        <f t="shared" si="3"/>
        <v>Низкий</v>
      </c>
    </row>
    <row r="22" spans="1:30" ht="15.75">
      <c r="A22" s="1">
        <v>16</v>
      </c>
      <c r="B22" s="1"/>
      <c r="C22" s="1"/>
      <c r="D22" s="1"/>
      <c r="E22" s="1"/>
      <c r="F22" s="1">
        <v>1</v>
      </c>
      <c r="G22" s="1"/>
      <c r="H22" s="1">
        <v>2</v>
      </c>
      <c r="I22" s="1"/>
      <c r="J22" s="1"/>
      <c r="K22" s="1"/>
      <c r="L22" s="1">
        <v>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2">
        <f t="shared" si="0"/>
        <v>0</v>
      </c>
      <c r="AB22" s="22">
        <f t="shared" si="1"/>
        <v>0.66666666666666663</v>
      </c>
      <c r="AC22" s="16" t="str">
        <f t="shared" si="2"/>
        <v>Низкий</v>
      </c>
      <c r="AD22" s="12" t="str">
        <f t="shared" si="3"/>
        <v>Низкий</v>
      </c>
    </row>
    <row r="23" spans="1:30" ht="15.75">
      <c r="A23" s="1">
        <v>17</v>
      </c>
      <c r="B23" s="1"/>
      <c r="C23" s="1"/>
      <c r="D23" s="1"/>
      <c r="E23" s="1"/>
      <c r="F23" s="1">
        <v>4</v>
      </c>
      <c r="G23" s="1"/>
      <c r="H23" s="1">
        <v>5</v>
      </c>
      <c r="I23" s="1"/>
      <c r="J23" s="1"/>
      <c r="K23" s="1"/>
      <c r="L23" s="1">
        <v>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2">
        <f t="shared" si="0"/>
        <v>0</v>
      </c>
      <c r="AB23" s="22">
        <f t="shared" si="1"/>
        <v>1.0833333333333333</v>
      </c>
      <c r="AC23" s="16" t="str">
        <f t="shared" si="2"/>
        <v>Низкий</v>
      </c>
      <c r="AD23" s="12" t="str">
        <f t="shared" si="3"/>
        <v>Низкий</v>
      </c>
    </row>
    <row r="24" spans="1:30" ht="15.75">
      <c r="A24" s="1">
        <v>18</v>
      </c>
      <c r="B24" s="1"/>
      <c r="C24" s="1"/>
      <c r="D24" s="1"/>
      <c r="E24" s="1"/>
      <c r="F24" s="1">
        <v>5</v>
      </c>
      <c r="G24" s="1"/>
      <c r="H24" s="1">
        <v>2</v>
      </c>
      <c r="I24" s="1"/>
      <c r="J24" s="1"/>
      <c r="K24" s="1"/>
      <c r="L24" s="1">
        <v>3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2">
        <f t="shared" si="0"/>
        <v>0</v>
      </c>
      <c r="AB24" s="22">
        <f t="shared" si="1"/>
        <v>0.83333333333333337</v>
      </c>
      <c r="AC24" s="16" t="str">
        <f t="shared" si="2"/>
        <v>Низкий</v>
      </c>
      <c r="AD24" s="12" t="str">
        <f t="shared" si="3"/>
        <v>Низкий</v>
      </c>
    </row>
    <row r="25" spans="1:30" ht="15.75">
      <c r="A25" s="1">
        <v>19</v>
      </c>
      <c r="B25" s="1"/>
      <c r="C25" s="1"/>
      <c r="D25" s="1"/>
      <c r="E25" s="1"/>
      <c r="F25" s="1">
        <v>5</v>
      </c>
      <c r="G25" s="1"/>
      <c r="H25" s="1">
        <v>1</v>
      </c>
      <c r="I25" s="1"/>
      <c r="J25" s="1"/>
      <c r="K25" s="1"/>
      <c r="L25" s="1">
        <v>2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2">
        <f t="shared" si="0"/>
        <v>0</v>
      </c>
      <c r="AB25" s="22">
        <f t="shared" si="1"/>
        <v>0.66666666666666663</v>
      </c>
      <c r="AC25" s="16" t="str">
        <f t="shared" si="2"/>
        <v>Низкий</v>
      </c>
      <c r="AD25" s="12" t="str">
        <f t="shared" si="3"/>
        <v>Низкий</v>
      </c>
    </row>
    <row r="26" spans="1:30" ht="15.75">
      <c r="A26" s="1">
        <v>20</v>
      </c>
      <c r="B26" s="1"/>
      <c r="C26" s="1"/>
      <c r="D26" s="1"/>
      <c r="E26" s="1"/>
      <c r="F26" s="1">
        <v>2</v>
      </c>
      <c r="G26" s="1"/>
      <c r="H26" s="1">
        <v>1</v>
      </c>
      <c r="I26" s="1"/>
      <c r="J26" s="1"/>
      <c r="K26" s="1"/>
      <c r="L26" s="1">
        <v>1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2">
        <f t="shared" si="0"/>
        <v>0</v>
      </c>
      <c r="AB26" s="22">
        <f t="shared" si="1"/>
        <v>0.33333333333333331</v>
      </c>
      <c r="AC26" s="16" t="str">
        <f t="shared" si="2"/>
        <v>Низкий</v>
      </c>
      <c r="AD26" s="12" t="str">
        <f t="shared" si="3"/>
        <v>Низкий</v>
      </c>
    </row>
    <row r="27" spans="1:30" ht="15.75">
      <c r="A27" s="1">
        <v>21</v>
      </c>
      <c r="B27" s="1"/>
      <c r="C27" s="1"/>
      <c r="D27" s="1"/>
      <c r="E27" s="1"/>
      <c r="F27" s="1">
        <v>1</v>
      </c>
      <c r="G27" s="1"/>
      <c r="H27" s="1">
        <v>3</v>
      </c>
      <c r="I27" s="1"/>
      <c r="J27" s="1"/>
      <c r="K27" s="1"/>
      <c r="L27" s="1">
        <v>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2">
        <f t="shared" si="0"/>
        <v>0</v>
      </c>
      <c r="AB27" s="22">
        <f t="shared" si="1"/>
        <v>0.58333333333333337</v>
      </c>
      <c r="AC27" s="16" t="str">
        <f t="shared" si="2"/>
        <v>Низкий</v>
      </c>
      <c r="AD27" s="12" t="str">
        <f t="shared" si="3"/>
        <v>Низкий</v>
      </c>
    </row>
    <row r="28" spans="1:30" ht="15.75">
      <c r="A28" s="1">
        <v>22</v>
      </c>
      <c r="B28" s="1"/>
      <c r="C28" s="1"/>
      <c r="D28" s="1"/>
      <c r="E28" s="1"/>
      <c r="F28" s="1">
        <v>2</v>
      </c>
      <c r="G28" s="1"/>
      <c r="H28" s="1">
        <v>4</v>
      </c>
      <c r="I28" s="1"/>
      <c r="J28" s="1"/>
      <c r="K28" s="1"/>
      <c r="L28" s="1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2">
        <f t="shared" si="0"/>
        <v>0</v>
      </c>
      <c r="AB28" s="22">
        <f t="shared" si="1"/>
        <v>0.58333333333333337</v>
      </c>
      <c r="AC28" s="16" t="str">
        <f t="shared" si="2"/>
        <v>Низкий</v>
      </c>
      <c r="AD28" s="12" t="str">
        <f t="shared" si="3"/>
        <v>Низкий</v>
      </c>
    </row>
    <row r="29" spans="1:30" ht="15.75">
      <c r="A29" s="1">
        <v>23</v>
      </c>
      <c r="B29" s="1"/>
      <c r="C29" s="1"/>
      <c r="D29" s="1"/>
      <c r="E29" s="1"/>
      <c r="F29" s="1">
        <v>2</v>
      </c>
      <c r="G29" s="1"/>
      <c r="H29" s="1">
        <v>3</v>
      </c>
      <c r="I29" s="1"/>
      <c r="J29" s="1"/>
      <c r="K29" s="1"/>
      <c r="L29" s="1">
        <v>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2">
        <f t="shared" si="0"/>
        <v>0</v>
      </c>
      <c r="AB29" s="22">
        <f t="shared" si="1"/>
        <v>0.66666666666666663</v>
      </c>
      <c r="AC29" s="16" t="str">
        <f t="shared" si="2"/>
        <v>Низкий</v>
      </c>
      <c r="AD29" s="12" t="str">
        <f t="shared" si="3"/>
        <v>Низкий</v>
      </c>
    </row>
    <row r="30" spans="1:30" ht="15.75">
      <c r="A30" s="1">
        <v>24</v>
      </c>
      <c r="B30" s="1"/>
      <c r="C30" s="1"/>
      <c r="D30" s="1"/>
      <c r="E30" s="1"/>
      <c r="F30" s="1">
        <v>2</v>
      </c>
      <c r="G30" s="1"/>
      <c r="H30" s="1">
        <v>3</v>
      </c>
      <c r="I30" s="1"/>
      <c r="J30" s="1"/>
      <c r="K30" s="1"/>
      <c r="L30" s="1">
        <v>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2">
        <f t="shared" si="0"/>
        <v>0</v>
      </c>
      <c r="AB30" s="22">
        <f t="shared" si="1"/>
        <v>0.83333333333333337</v>
      </c>
      <c r="AC30" s="16" t="str">
        <f t="shared" si="2"/>
        <v>Низкий</v>
      </c>
      <c r="AD30" s="12" t="str">
        <f t="shared" si="3"/>
        <v>Низкий</v>
      </c>
    </row>
    <row r="31" spans="1:30" ht="15.75">
      <c r="A31" s="1">
        <v>25</v>
      </c>
      <c r="B31" s="1"/>
      <c r="C31" s="1"/>
      <c r="D31" s="1"/>
      <c r="E31" s="1"/>
      <c r="F31" s="1">
        <v>2</v>
      </c>
      <c r="G31" s="1"/>
      <c r="H31" s="1">
        <v>3</v>
      </c>
      <c r="I31" s="1"/>
      <c r="J31" s="1"/>
      <c r="K31" s="1"/>
      <c r="L31" s="1">
        <v>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2">
        <f t="shared" si="0"/>
        <v>0</v>
      </c>
      <c r="AB31" s="22">
        <f t="shared" si="1"/>
        <v>0.83333333333333337</v>
      </c>
      <c r="AC31" s="16" t="str">
        <f t="shared" si="2"/>
        <v>Низкий</v>
      </c>
      <c r="AD31" s="12" t="str">
        <f t="shared" si="3"/>
        <v>Низкий</v>
      </c>
    </row>
    <row r="32" spans="1:30" ht="30">
      <c r="A32" s="1"/>
      <c r="B32" s="3" t="s">
        <v>6</v>
      </c>
      <c r="C32" s="31">
        <f>AVERAGE(C7:C31)</f>
        <v>2</v>
      </c>
      <c r="D32" s="31" t="e">
        <f t="shared" ref="D32:Z32" si="4">AVERAGE(D7:D31)</f>
        <v>#DIV/0!</v>
      </c>
      <c r="E32" s="31">
        <f t="shared" si="4"/>
        <v>2</v>
      </c>
      <c r="F32" s="31">
        <f t="shared" si="4"/>
        <v>2.8</v>
      </c>
      <c r="G32" s="31">
        <f t="shared" si="4"/>
        <v>2</v>
      </c>
      <c r="H32" s="31">
        <f t="shared" si="4"/>
        <v>3.4</v>
      </c>
      <c r="I32" s="31">
        <f t="shared" si="4"/>
        <v>2</v>
      </c>
      <c r="J32" s="31" t="e">
        <f t="shared" si="4"/>
        <v>#DIV/0!</v>
      </c>
      <c r="K32" s="31">
        <f t="shared" si="4"/>
        <v>2</v>
      </c>
      <c r="L32" s="31">
        <f t="shared" si="4"/>
        <v>3.32</v>
      </c>
      <c r="M32" s="31">
        <f t="shared" si="4"/>
        <v>2</v>
      </c>
      <c r="N32" s="31">
        <f t="shared" si="4"/>
        <v>5</v>
      </c>
      <c r="O32" s="31">
        <f t="shared" si="4"/>
        <v>2</v>
      </c>
      <c r="P32" s="31" t="e">
        <f t="shared" si="4"/>
        <v>#DIV/0!</v>
      </c>
      <c r="Q32" s="31">
        <f t="shared" si="4"/>
        <v>2</v>
      </c>
      <c r="R32" s="31">
        <f t="shared" si="4"/>
        <v>5</v>
      </c>
      <c r="S32" s="31">
        <f t="shared" si="4"/>
        <v>3</v>
      </c>
      <c r="T32" s="31">
        <f t="shared" si="4"/>
        <v>2</v>
      </c>
      <c r="U32" s="31">
        <f t="shared" si="4"/>
        <v>3</v>
      </c>
      <c r="V32" s="31" t="e">
        <f t="shared" si="4"/>
        <v>#DIV/0!</v>
      </c>
      <c r="W32" s="31">
        <f t="shared" si="4"/>
        <v>3</v>
      </c>
      <c r="X32" s="31" t="e">
        <f t="shared" si="4"/>
        <v>#DIV/0!</v>
      </c>
      <c r="Y32" s="31">
        <f t="shared" si="4"/>
        <v>3.5</v>
      </c>
      <c r="Z32" s="31">
        <f t="shared" si="4"/>
        <v>2.5</v>
      </c>
      <c r="AA32" s="22">
        <f t="shared" si="0"/>
        <v>2.375</v>
      </c>
      <c r="AB32" s="22" t="e">
        <f t="shared" si="1"/>
        <v>#DIV/0!</v>
      </c>
      <c r="AC32" s="16" t="str">
        <f t="shared" si="2"/>
        <v>Низкий</v>
      </c>
      <c r="AD32" s="12" t="e">
        <f t="shared" si="3"/>
        <v>#DIV/0!</v>
      </c>
    </row>
    <row r="33" spans="2:7">
      <c r="B33" t="s">
        <v>12</v>
      </c>
    </row>
    <row r="34" spans="2:7">
      <c r="B34" t="s">
        <v>10</v>
      </c>
    </row>
    <row r="35" spans="2:7">
      <c r="B35" t="s">
        <v>11</v>
      </c>
    </row>
    <row r="39" spans="2:7" ht="21">
      <c r="B39" s="34" t="s">
        <v>21</v>
      </c>
      <c r="C39" s="7" t="s">
        <v>13</v>
      </c>
      <c r="D39" s="7"/>
      <c r="E39" s="7"/>
      <c r="F39" s="8">
        <v>0</v>
      </c>
      <c r="G39" s="9"/>
    </row>
    <row r="40" spans="2:7" ht="21">
      <c r="B40" s="34"/>
      <c r="C40" s="7" t="s">
        <v>14</v>
      </c>
      <c r="D40" s="7"/>
      <c r="E40" s="7"/>
      <c r="F40" s="8">
        <v>0.35</v>
      </c>
      <c r="G40" s="11"/>
    </row>
    <row r="41" spans="2:7" ht="21">
      <c r="B41" s="34"/>
      <c r="C41" s="7" t="s">
        <v>15</v>
      </c>
      <c r="D41" s="7"/>
      <c r="E41" s="7"/>
      <c r="F41" s="8">
        <v>0.65</v>
      </c>
      <c r="G41" s="10"/>
    </row>
    <row r="51" spans="2:7" ht="21">
      <c r="B51" s="34" t="s">
        <v>20</v>
      </c>
      <c r="C51" s="7" t="s">
        <v>13</v>
      </c>
      <c r="D51" s="7"/>
      <c r="E51" s="7"/>
      <c r="F51" s="8">
        <v>0</v>
      </c>
      <c r="G51" s="9"/>
    </row>
    <row r="52" spans="2:7" ht="21">
      <c r="B52" s="34"/>
      <c r="C52" s="7" t="s">
        <v>14</v>
      </c>
      <c r="D52" s="7"/>
      <c r="E52" s="7"/>
      <c r="F52" s="8">
        <v>0.6</v>
      </c>
      <c r="G52" s="11"/>
    </row>
    <row r="53" spans="2:7" ht="21">
      <c r="B53" s="34"/>
      <c r="C53" s="7" t="s">
        <v>15</v>
      </c>
      <c r="D53" s="7"/>
      <c r="E53" s="7"/>
      <c r="F53" s="8">
        <v>0.4</v>
      </c>
      <c r="G53" s="10"/>
    </row>
  </sheetData>
  <mergeCells count="26">
    <mergeCell ref="A1:AH1"/>
    <mergeCell ref="L2:Z2"/>
    <mergeCell ref="H3:AB3"/>
    <mergeCell ref="A5:A6"/>
    <mergeCell ref="B5:B6"/>
    <mergeCell ref="C5:D5"/>
    <mergeCell ref="E5:F5"/>
    <mergeCell ref="G5:H5"/>
    <mergeCell ref="I5:J5"/>
    <mergeCell ref="K5:L5"/>
    <mergeCell ref="C4:P4"/>
    <mergeCell ref="Q4:T4"/>
    <mergeCell ref="U4:Z4"/>
    <mergeCell ref="AA4:AB4"/>
    <mergeCell ref="AC4:AD4"/>
    <mergeCell ref="B39:B41"/>
    <mergeCell ref="B51:B53"/>
    <mergeCell ref="Y5:Z5"/>
    <mergeCell ref="AA5:AB5"/>
    <mergeCell ref="AC5:AD5"/>
    <mergeCell ref="M5:N5"/>
    <mergeCell ref="O5:P5"/>
    <mergeCell ref="Q5:R5"/>
    <mergeCell ref="S5:T5"/>
    <mergeCell ref="U5:V5"/>
    <mergeCell ref="W5:X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50"/>
  <sheetViews>
    <sheetView tabSelected="1" workbookViewId="0">
      <selection activeCell="H7" sqref="H7"/>
    </sheetView>
  </sheetViews>
  <sheetFormatPr defaultRowHeight="15"/>
  <cols>
    <col min="2" max="2" width="33.85546875" customWidth="1"/>
  </cols>
  <sheetData>
    <row r="1" spans="1:34" ht="23.25">
      <c r="A1" s="84" t="s">
        <v>72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</row>
    <row r="2" spans="1:34" ht="21">
      <c r="B2" s="85" t="s">
        <v>74</v>
      </c>
      <c r="C2" s="85"/>
      <c r="L2" s="67" t="s">
        <v>73</v>
      </c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17"/>
    </row>
    <row r="3" spans="1:34" ht="21"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18"/>
    </row>
    <row r="4" spans="1:34" ht="90.75" customHeight="1">
      <c r="A4" s="60" t="s">
        <v>1</v>
      </c>
      <c r="B4" s="74" t="s">
        <v>2</v>
      </c>
      <c r="C4" s="72" t="s">
        <v>27</v>
      </c>
      <c r="D4" s="73"/>
      <c r="E4" s="72" t="s">
        <v>28</v>
      </c>
      <c r="F4" s="73"/>
      <c r="G4" s="72" t="s">
        <v>29</v>
      </c>
      <c r="H4" s="73"/>
      <c r="I4" s="72" t="s">
        <v>30</v>
      </c>
      <c r="J4" s="73"/>
      <c r="K4" s="71" t="s">
        <v>31</v>
      </c>
      <c r="L4" s="57"/>
      <c r="M4" s="58" t="s">
        <v>9</v>
      </c>
      <c r="N4" s="59"/>
    </row>
    <row r="5" spans="1:34" ht="15.75">
      <c r="A5" s="61"/>
      <c r="B5" s="63"/>
      <c r="C5" s="23" t="s">
        <v>17</v>
      </c>
      <c r="D5" s="23" t="s">
        <v>18</v>
      </c>
      <c r="E5" s="23" t="s">
        <v>17</v>
      </c>
      <c r="F5" s="23" t="s">
        <v>18</v>
      </c>
      <c r="G5" s="23" t="s">
        <v>17</v>
      </c>
      <c r="H5" s="23" t="s">
        <v>18</v>
      </c>
      <c r="I5" s="23" t="s">
        <v>17</v>
      </c>
      <c r="J5" s="23" t="s">
        <v>18</v>
      </c>
      <c r="K5" s="19" t="s">
        <v>17</v>
      </c>
      <c r="L5" s="19" t="s">
        <v>18</v>
      </c>
      <c r="M5" s="20" t="s">
        <v>17</v>
      </c>
      <c r="N5" s="20" t="s">
        <v>18</v>
      </c>
    </row>
    <row r="6" spans="1:34" ht="15.75">
      <c r="A6" s="1">
        <v>1</v>
      </c>
      <c r="B6" s="25"/>
      <c r="C6" s="29">
        <f>HYPERLINK("'Художественно - эстетическое ра'!",'Художественно - эстетическое ра'!K7)</f>
        <v>5</v>
      </c>
      <c r="D6" s="28">
        <f>HYPERLINK("'Художественно - эстетическое ра'!",'Художественно - эстетическое ра'!L7)</f>
        <v>4</v>
      </c>
      <c r="E6" s="28">
        <f>HYPERLINK("'Познавательное развитие'!",'Познавательное развитие'!AI6)</f>
        <v>1.75</v>
      </c>
      <c r="F6" s="28">
        <f>HYPERLINK("'Познавательное развитие'!",'Познавательное развитие'!AJ6)</f>
        <v>0.1875</v>
      </c>
      <c r="G6" s="28">
        <f>HYPERLINK("'Речевое развитие'!",'Речевое развитие'!O6)</f>
        <v>4.166666666666667</v>
      </c>
      <c r="H6" s="28">
        <f>HYPERLINK("'Речевое развитие'!",'Речевое развитие'!P6)</f>
        <v>5</v>
      </c>
      <c r="I6" s="28">
        <f>HYPERLINK("'Социально - коммуникативное раз'!",'Социально - коммуникативное раз'!AA7)</f>
        <v>2</v>
      </c>
      <c r="J6" s="28">
        <f>HYPERLINK("'Социально - коммуникативное раз'!",'Социально - коммуникативное раз'!AB7)</f>
        <v>2.25</v>
      </c>
      <c r="K6" s="22">
        <f>(C6+E6+G6+I6)/4</f>
        <v>3.229166666666667</v>
      </c>
      <c r="L6" s="22">
        <f>(D6+F6+H6+J6)/4</f>
        <v>2.859375</v>
      </c>
      <c r="M6" s="16" t="str">
        <f>IF(K6&lt;3.46,"Низкий",IF(K6&lt;4.46,"Средний","Высокий"))</f>
        <v>Низкий</v>
      </c>
      <c r="N6" s="12" t="str">
        <f>IF(L6&lt;3.45,"Низкий",IF(L6&lt;4.46,"Средний","Высокий"))</f>
        <v>Низкий</v>
      </c>
    </row>
    <row r="7" spans="1:34" ht="15.75">
      <c r="A7" s="24">
        <v>2</v>
      </c>
      <c r="B7" s="26"/>
      <c r="C7" s="29">
        <f>HYPERLINK("'Художественно - эстетическое ра'!",'Художественно - эстетическое ра'!K8)</f>
        <v>4</v>
      </c>
      <c r="D7" s="28">
        <f>HYPERLINK("'Художественно - эстетическое ра'!",'Художественно - эстетическое ра'!L8)</f>
        <v>2.25</v>
      </c>
      <c r="E7" s="28">
        <f>HYPERLINK("'Познавательное развитие'!",'Познавательное развитие'!AI7)</f>
        <v>0</v>
      </c>
      <c r="F7" s="28">
        <f>HYPERLINK("'Познавательное развитие'!",'Познавательное развитие'!AJ7)</f>
        <v>4.625</v>
      </c>
      <c r="G7" s="28">
        <f>HYPERLINK("'Речевое развитие'!",'Речевое развитие'!O7)</f>
        <v>0</v>
      </c>
      <c r="H7" s="28">
        <f>HYPERLINK("'Речевое развитие'!",'Речевое развитие'!P7)</f>
        <v>0.33333333333333331</v>
      </c>
      <c r="I7" s="28">
        <f>HYPERLINK("'Социально - коммуникативное раз'!",'Социально - коммуникативное раз'!AA8)</f>
        <v>0</v>
      </c>
      <c r="J7" s="28">
        <f>HYPERLINK("'Социально - коммуникативное раз'!",'Социально - коммуникативное раз'!AB8)</f>
        <v>0.83333333333333337</v>
      </c>
      <c r="K7" s="22">
        <f t="shared" ref="K7:K31" si="0">(C7+E7+G7+I7)/4</f>
        <v>1</v>
      </c>
      <c r="L7" s="22">
        <f t="shared" ref="L7:L31" si="1">(D7+F7+H7+J7)/4</f>
        <v>2.0104166666666665</v>
      </c>
      <c r="M7" s="16" t="str">
        <f t="shared" ref="M7:M31" si="2">IF(K7&lt;3.46,"Низкий",IF(K7&lt;4.46,"Средний","Высокий"))</f>
        <v>Низкий</v>
      </c>
      <c r="N7" s="12" t="str">
        <f t="shared" ref="N7:N31" si="3">IF(L7&lt;3.45,"Низкий",IF(L7&lt;4.46,"Средний","Высокий"))</f>
        <v>Низкий</v>
      </c>
    </row>
    <row r="8" spans="1:34" ht="15.75">
      <c r="A8" s="24">
        <v>3</v>
      </c>
      <c r="B8" s="27"/>
      <c r="C8" s="29">
        <f>HYPERLINK("'Художественно - эстетическое ра'!",'Художественно - эстетическое ра'!K9)</f>
        <v>0.75</v>
      </c>
      <c r="D8" s="28">
        <f>HYPERLINK("'Художественно - эстетическое ра'!",'Художественно - эстетическое ра'!L9)</f>
        <v>0</v>
      </c>
      <c r="E8" s="28">
        <f>HYPERLINK("'Познавательное развитие'!",'Познавательное развитие'!AI8)</f>
        <v>0</v>
      </c>
      <c r="F8" s="28">
        <f>HYPERLINK("'Познавательное развитие'!",'Познавательное развитие'!AJ8)</f>
        <v>0</v>
      </c>
      <c r="G8" s="28">
        <f>HYPERLINK("'Речевое развитие'!",'Речевое развитие'!O8)</f>
        <v>0.33333333333333331</v>
      </c>
      <c r="H8" s="28">
        <f>HYPERLINK("'Речевое развитие'!",'Речевое развитие'!P8)</f>
        <v>1</v>
      </c>
      <c r="I8" s="28">
        <f>HYPERLINK("'Социально - коммуникативное раз'!",'Социально - коммуникативное раз'!AA9)</f>
        <v>0</v>
      </c>
      <c r="J8" s="28">
        <f>HYPERLINK("'Социально - коммуникативное раз'!",'Социально - коммуникативное раз'!AB9)</f>
        <v>0.91666666666666663</v>
      </c>
      <c r="K8" s="22">
        <f t="shared" si="0"/>
        <v>0.27083333333333331</v>
      </c>
      <c r="L8" s="22">
        <f t="shared" si="1"/>
        <v>0.47916666666666663</v>
      </c>
      <c r="M8" s="16" t="str">
        <f t="shared" si="2"/>
        <v>Низкий</v>
      </c>
      <c r="N8" s="12" t="str">
        <f t="shared" si="3"/>
        <v>Низкий</v>
      </c>
    </row>
    <row r="9" spans="1:34" ht="15.75">
      <c r="A9" s="24">
        <v>4</v>
      </c>
      <c r="B9" s="26"/>
      <c r="C9" s="29">
        <f>HYPERLINK("'Художественно - эстетическое ра'!",'Художественно - эстетическое ра'!K10)</f>
        <v>4.75</v>
      </c>
      <c r="D9" s="28">
        <f>HYPERLINK("'Художественно - эстетическое ра'!",'Художественно - эстетическое ра'!L10)</f>
        <v>0</v>
      </c>
      <c r="E9" s="28">
        <f>HYPERLINK("'Познавательное развитие'!",'Познавательное развитие'!AI9)</f>
        <v>0</v>
      </c>
      <c r="F9" s="28">
        <f>HYPERLINK("'Познавательное развитие'!",'Познавательное развитие'!AJ9)</f>
        <v>0</v>
      </c>
      <c r="G9" s="28">
        <f>HYPERLINK("'Речевое развитие'!",'Речевое развитие'!O9)</f>
        <v>0</v>
      </c>
      <c r="H9" s="28">
        <f>HYPERLINK("'Речевое развитие'!",'Речевое развитие'!P9)</f>
        <v>0</v>
      </c>
      <c r="I9" s="28">
        <f>HYPERLINK("'Социально - коммуникативное раз'!",'Социально - коммуникативное раз'!AA10)</f>
        <v>1.4166666666666667</v>
      </c>
      <c r="J9" s="28">
        <f>HYPERLINK("'Социально - коммуникативное раз'!",'Социально - коммуникативное раз'!AB10)</f>
        <v>1</v>
      </c>
      <c r="K9" s="22">
        <f t="shared" si="0"/>
        <v>1.5416666666666667</v>
      </c>
      <c r="L9" s="22">
        <f t="shared" si="1"/>
        <v>0.25</v>
      </c>
      <c r="M9" s="16" t="str">
        <f t="shared" si="2"/>
        <v>Низкий</v>
      </c>
      <c r="N9" s="12" t="str">
        <f t="shared" si="3"/>
        <v>Низкий</v>
      </c>
    </row>
    <row r="10" spans="1:34" ht="15.75">
      <c r="A10" s="24">
        <v>5</v>
      </c>
      <c r="B10" s="26"/>
      <c r="C10" s="29">
        <f>HYPERLINK("'Художественно - эстетическое ра'!",'Художественно - эстетическое ра'!K11)</f>
        <v>1.25</v>
      </c>
      <c r="D10" s="28">
        <f>HYPERLINK("'Художественно - эстетическое ра'!",'Художественно - эстетическое ра'!L11)</f>
        <v>0</v>
      </c>
      <c r="E10" s="28">
        <f>HYPERLINK("'Познавательное развитие'!",'Познавательное развитие'!AI10)</f>
        <v>0</v>
      </c>
      <c r="F10" s="28">
        <f>HYPERLINK("'Познавательное развитие'!",'Познавательное развитие'!AJ10)</f>
        <v>0</v>
      </c>
      <c r="G10" s="28">
        <f>HYPERLINK("'Речевое развитие'!",'Речевое развитие'!O10)</f>
        <v>0</v>
      </c>
      <c r="H10" s="28">
        <f>HYPERLINK("'Речевое развитие'!",'Речевое развитие'!P10)</f>
        <v>5</v>
      </c>
      <c r="I10" s="28">
        <f>HYPERLINK("'Социально - коммуникативное раз'!",'Социально - коммуникативное раз'!AA11)</f>
        <v>0</v>
      </c>
      <c r="J10" s="28">
        <f>HYPERLINK("'Социально - коммуникативное раз'!",'Социально - коммуникативное раз'!AB11)</f>
        <v>0.66666666666666663</v>
      </c>
      <c r="K10" s="22">
        <f t="shared" si="0"/>
        <v>0.3125</v>
      </c>
      <c r="L10" s="22">
        <f t="shared" si="1"/>
        <v>1.4166666666666667</v>
      </c>
      <c r="M10" s="16" t="str">
        <f t="shared" si="2"/>
        <v>Низкий</v>
      </c>
      <c r="N10" s="12" t="str">
        <f t="shared" si="3"/>
        <v>Низкий</v>
      </c>
    </row>
    <row r="11" spans="1:34" ht="15.75">
      <c r="A11" s="24">
        <v>6</v>
      </c>
      <c r="B11" s="26"/>
      <c r="C11" s="29">
        <f>HYPERLINK("'Художественно - эстетическое ра'!",'Художественно - эстетическое ра'!K12)</f>
        <v>0.75</v>
      </c>
      <c r="D11" s="28">
        <f>HYPERLINK("'Художественно - эстетическое ра'!",'Художественно - эстетическое ра'!L12)</f>
        <v>0</v>
      </c>
      <c r="E11" s="28">
        <f>HYPERLINK("'Познавательное развитие'!",'Познавательное развитие'!AI11)</f>
        <v>0</v>
      </c>
      <c r="F11" s="28">
        <f>HYPERLINK("'Познавательное развитие'!",'Познавательное развитие'!AJ11)</f>
        <v>0</v>
      </c>
      <c r="G11" s="28">
        <f>HYPERLINK("'Речевое развитие'!",'Речевое развитие'!O11)</f>
        <v>0</v>
      </c>
      <c r="H11" s="28">
        <f>HYPERLINK("'Речевое развитие'!",'Речевое развитие'!P11)</f>
        <v>0</v>
      </c>
      <c r="I11" s="28">
        <f>HYPERLINK("'Социально - коммуникативное раз'!",'Социально - коммуникативное раз'!AA12)</f>
        <v>0</v>
      </c>
      <c r="J11" s="28">
        <f>HYPERLINK("'Социально - коммуникативное раз'!",'Социально - коммуникативное раз'!AB12)</f>
        <v>0.58333333333333337</v>
      </c>
      <c r="K11" s="22">
        <f t="shared" si="0"/>
        <v>0.1875</v>
      </c>
      <c r="L11" s="22">
        <f t="shared" si="1"/>
        <v>0.14583333333333334</v>
      </c>
      <c r="M11" s="16" t="str">
        <f t="shared" si="2"/>
        <v>Низкий</v>
      </c>
      <c r="N11" s="12" t="str">
        <f t="shared" si="3"/>
        <v>Низкий</v>
      </c>
    </row>
    <row r="12" spans="1:34" ht="15.75">
      <c r="A12" s="24">
        <v>7</v>
      </c>
      <c r="B12" s="1"/>
      <c r="C12" s="29">
        <f>HYPERLINK("'Художественно - эстетическое ра'!",'Художественно - эстетическое ра'!K13)</f>
        <v>0.5</v>
      </c>
      <c r="D12" s="28">
        <f>HYPERLINK("'Художественно - эстетическое ра'!",'Художественно - эстетическое ра'!L13)</f>
        <v>0</v>
      </c>
      <c r="E12" s="28">
        <f>HYPERLINK("'Познавательное развитие'!",'Познавательное развитие'!AI12)</f>
        <v>0</v>
      </c>
      <c r="F12" s="28">
        <f>HYPERLINK("'Познавательное развитие'!",'Познавательное развитие'!AJ12)</f>
        <v>0</v>
      </c>
      <c r="G12" s="28">
        <f>HYPERLINK("'Речевое развитие'!",'Речевое развитие'!O12)</f>
        <v>0</v>
      </c>
      <c r="H12" s="28">
        <f>HYPERLINK("'Речевое развитие'!",'Речевое развитие'!P12)</f>
        <v>0</v>
      </c>
      <c r="I12" s="28">
        <f>HYPERLINK("'Социально - коммуникативное раз'!",'Социально - коммуникативное раз'!AA13)</f>
        <v>0</v>
      </c>
      <c r="J12" s="28">
        <f>HYPERLINK("'Социально - коммуникативное раз'!",'Социально - коммуникативное раз'!AB13)</f>
        <v>0.5</v>
      </c>
      <c r="K12" s="22">
        <f t="shared" si="0"/>
        <v>0.125</v>
      </c>
      <c r="L12" s="22">
        <f t="shared" si="1"/>
        <v>0.125</v>
      </c>
      <c r="M12" s="16" t="str">
        <f t="shared" si="2"/>
        <v>Низкий</v>
      </c>
      <c r="N12" s="12" t="str">
        <f t="shared" si="3"/>
        <v>Низкий</v>
      </c>
    </row>
    <row r="13" spans="1:34" ht="15.75">
      <c r="A13" s="1">
        <v>8</v>
      </c>
      <c r="B13" s="1"/>
      <c r="C13" s="29">
        <f>HYPERLINK("'Художественно - эстетическое ра'!",'Художественно - эстетическое ра'!K14)</f>
        <v>0.5</v>
      </c>
      <c r="D13" s="28">
        <f>HYPERLINK("'Художественно - эстетическое ра'!",'Художественно - эстетическое ра'!L14)</f>
        <v>0</v>
      </c>
      <c r="E13" s="28">
        <f>HYPERLINK("'Познавательное развитие'!",'Познавательное развитие'!AI13)</f>
        <v>0</v>
      </c>
      <c r="F13" s="28">
        <f>HYPERLINK("'Познавательное развитие'!",'Познавательное развитие'!AJ13)</f>
        <v>0</v>
      </c>
      <c r="G13" s="28">
        <f>HYPERLINK("'Речевое развитие'!",'Речевое развитие'!O13)</f>
        <v>0</v>
      </c>
      <c r="H13" s="28">
        <f>HYPERLINK("'Речевое развитие'!",'Речевое развитие'!P13)</f>
        <v>0</v>
      </c>
      <c r="I13" s="28">
        <f>HYPERLINK("'Социально - коммуникативное раз'!",'Социально - коммуникативное раз'!AA14)</f>
        <v>0</v>
      </c>
      <c r="J13" s="28">
        <f>HYPERLINK("'Социально - коммуникативное раз'!",'Социально - коммуникативное раз'!AB14)</f>
        <v>1.0833333333333333</v>
      </c>
      <c r="K13" s="22">
        <f t="shared" si="0"/>
        <v>0.125</v>
      </c>
      <c r="L13" s="22">
        <f t="shared" si="1"/>
        <v>0.27083333333333331</v>
      </c>
      <c r="M13" s="16" t="str">
        <f t="shared" si="2"/>
        <v>Низкий</v>
      </c>
      <c r="N13" s="12" t="str">
        <f t="shared" si="3"/>
        <v>Низкий</v>
      </c>
    </row>
    <row r="14" spans="1:34" ht="15.75">
      <c r="A14" s="1">
        <v>9</v>
      </c>
      <c r="B14" s="1"/>
      <c r="C14" s="29">
        <f>HYPERLINK("'Художественно - эстетическое ра'!",'Художественно - эстетическое ра'!K15)</f>
        <v>0</v>
      </c>
      <c r="D14" s="28">
        <f>HYPERLINK("'Художественно - эстетическое ра'!",'Художественно - эстетическое ра'!L15)</f>
        <v>0.5</v>
      </c>
      <c r="E14" s="28">
        <f>HYPERLINK("'Познавательное развитие'!",'Познавательное развитие'!AI14)</f>
        <v>0</v>
      </c>
      <c r="F14" s="28">
        <f>HYPERLINK("'Познавательное развитие'!",'Познавательное развитие'!AJ14)</f>
        <v>0</v>
      </c>
      <c r="G14" s="28">
        <f>HYPERLINK("'Речевое развитие'!",'Речевое развитие'!O14)</f>
        <v>0</v>
      </c>
      <c r="H14" s="28">
        <f>HYPERLINK("'Речевое развитие'!",'Речевое развитие'!P14)</f>
        <v>0</v>
      </c>
      <c r="I14" s="28">
        <f>HYPERLINK("'Социально - коммуникативное раз'!",'Социально - коммуникативное раз'!AA15)</f>
        <v>0</v>
      </c>
      <c r="J14" s="28">
        <f>HYPERLINK("'Социально - коммуникативное раз'!",'Социально - коммуникативное раз'!AB15)</f>
        <v>1.1666666666666667</v>
      </c>
      <c r="K14" s="22">
        <f t="shared" si="0"/>
        <v>0</v>
      </c>
      <c r="L14" s="22">
        <f t="shared" si="1"/>
        <v>0.41666666666666669</v>
      </c>
      <c r="M14" s="16" t="str">
        <f t="shared" si="2"/>
        <v>Низкий</v>
      </c>
      <c r="N14" s="12" t="str">
        <f t="shared" si="3"/>
        <v>Низкий</v>
      </c>
    </row>
    <row r="15" spans="1:34" ht="15.75">
      <c r="A15" s="1">
        <v>10</v>
      </c>
      <c r="B15" s="1"/>
      <c r="C15" s="29">
        <f>HYPERLINK("'Художественно - эстетическое ра'!",'Художественно - эстетическое ра'!K16)</f>
        <v>0</v>
      </c>
      <c r="D15" s="28">
        <f>HYPERLINK("'Художественно - эстетическое ра'!",'Художественно - эстетическое ра'!L16)</f>
        <v>0</v>
      </c>
      <c r="E15" s="28">
        <f>HYPERLINK("'Познавательное развитие'!",'Познавательное развитие'!AI15)</f>
        <v>0</v>
      </c>
      <c r="F15" s="28">
        <f>HYPERLINK("'Познавательное развитие'!",'Познавательное развитие'!AJ15)</f>
        <v>0</v>
      </c>
      <c r="G15" s="28">
        <f>HYPERLINK("'Речевое развитие'!",'Речевое развитие'!O15)</f>
        <v>0</v>
      </c>
      <c r="H15" s="28">
        <f>HYPERLINK("'Речевое развитие'!",'Речевое развитие'!P15)</f>
        <v>0</v>
      </c>
      <c r="I15" s="28">
        <f>HYPERLINK("'Социально - коммуникативное раз'!",'Социально - коммуникативное раз'!AA16)</f>
        <v>0</v>
      </c>
      <c r="J15" s="28">
        <f>HYPERLINK("'Социально - коммуникативное раз'!",'Социально - коммуникативное раз'!AB16)</f>
        <v>0.91666666666666663</v>
      </c>
      <c r="K15" s="22">
        <f t="shared" si="0"/>
        <v>0</v>
      </c>
      <c r="L15" s="22">
        <f t="shared" si="1"/>
        <v>0.22916666666666666</v>
      </c>
      <c r="M15" s="16" t="str">
        <f t="shared" si="2"/>
        <v>Низкий</v>
      </c>
      <c r="N15" s="12" t="str">
        <f t="shared" si="3"/>
        <v>Низкий</v>
      </c>
    </row>
    <row r="16" spans="1:34" ht="15.75">
      <c r="A16" s="1">
        <v>11</v>
      </c>
      <c r="B16" s="1"/>
      <c r="C16" s="29">
        <f>HYPERLINK("'Художественно - эстетическое ра'!",'Художественно - эстетическое ра'!K17)</f>
        <v>0</v>
      </c>
      <c r="D16" s="28">
        <f>HYPERLINK("'Художественно - эстетическое ра'!",'Художественно - эстетическое ра'!L17)</f>
        <v>0</v>
      </c>
      <c r="E16" s="28">
        <f>HYPERLINK("'Познавательное развитие'!",'Познавательное развитие'!AI16)</f>
        <v>0</v>
      </c>
      <c r="F16" s="28">
        <f>HYPERLINK("'Познавательное развитие'!",'Познавательное развитие'!AJ16)</f>
        <v>0</v>
      </c>
      <c r="G16" s="28">
        <f>HYPERLINK("'Речевое развитие'!",'Речевое развитие'!O16)</f>
        <v>0</v>
      </c>
      <c r="H16" s="28">
        <f>HYPERLINK("'Речевое развитие'!",'Речевое развитие'!P16)</f>
        <v>0</v>
      </c>
      <c r="I16" s="28">
        <f>HYPERLINK("'Социально - коммуникативное раз'!",'Социально - коммуникативное раз'!AA17)</f>
        <v>0</v>
      </c>
      <c r="J16" s="28">
        <f>HYPERLINK("'Социально - коммуникативное раз'!",'Социально - коммуникативное раз'!AB17)</f>
        <v>0.91666666666666663</v>
      </c>
      <c r="K16" s="22">
        <f t="shared" si="0"/>
        <v>0</v>
      </c>
      <c r="L16" s="22">
        <f t="shared" si="1"/>
        <v>0.22916666666666666</v>
      </c>
      <c r="M16" s="16" t="str">
        <f t="shared" si="2"/>
        <v>Низкий</v>
      </c>
      <c r="N16" s="12" t="str">
        <f t="shared" si="3"/>
        <v>Низкий</v>
      </c>
    </row>
    <row r="17" spans="1:14" ht="15.75">
      <c r="A17" s="1">
        <v>12</v>
      </c>
      <c r="C17" s="29">
        <f>HYPERLINK("'Художественно - эстетическое ра'!",'Художественно - эстетическое ра'!K18)</f>
        <v>0</v>
      </c>
      <c r="D17" s="28">
        <f>HYPERLINK("'Художественно - эстетическое ра'!",'Художественно - эстетическое ра'!L18)</f>
        <v>0</v>
      </c>
      <c r="E17" s="28">
        <f>HYPERLINK("'Познавательное развитие'!",'Познавательное развитие'!AI17)</f>
        <v>0</v>
      </c>
      <c r="F17" s="28">
        <f>HYPERLINK("'Познавательное развитие'!",'Познавательное развитие'!AJ17)</f>
        <v>0</v>
      </c>
      <c r="G17" s="28">
        <f>HYPERLINK("'Речевое развитие'!",'Речевое развитие'!O17)</f>
        <v>0</v>
      </c>
      <c r="H17" s="28">
        <f>HYPERLINK("'Речевое развитие'!",'Речевое развитие'!P17)</f>
        <v>0</v>
      </c>
      <c r="I17" s="28">
        <f>HYPERLINK("'Социально - коммуникативное раз'!",'Социально - коммуникативное раз'!AA18)</f>
        <v>0</v>
      </c>
      <c r="J17" s="28">
        <f>HYPERLINK("'Социально - коммуникативное раз'!",'Социально - коммуникативное раз'!AB18)</f>
        <v>0.83333333333333337</v>
      </c>
      <c r="K17" s="22">
        <f t="shared" si="0"/>
        <v>0</v>
      </c>
      <c r="L17" s="22">
        <f t="shared" si="1"/>
        <v>0.20833333333333334</v>
      </c>
      <c r="M17" s="16" t="str">
        <f t="shared" si="2"/>
        <v>Низкий</v>
      </c>
      <c r="N17" s="12" t="str">
        <f t="shared" si="3"/>
        <v>Низкий</v>
      </c>
    </row>
    <row r="18" spans="1:14" ht="15.75">
      <c r="A18" s="24">
        <v>13</v>
      </c>
      <c r="B18" s="26"/>
      <c r="C18" s="29">
        <f>HYPERLINK("'Художественно - эстетическое ра'!",'Художественно - эстетическое ра'!K19)</f>
        <v>5</v>
      </c>
      <c r="D18" s="28">
        <f>HYPERLINK("'Художественно - эстетическое ра'!",'Художественно - эстетическое ра'!L19)</f>
        <v>4.75</v>
      </c>
      <c r="E18" s="28">
        <f>HYPERLINK("'Познавательное развитие'!",'Познавательное развитие'!AI18)</f>
        <v>0</v>
      </c>
      <c r="F18" s="28">
        <f>HYPERLINK("'Познавательное развитие'!",'Познавательное развитие'!AJ18)</f>
        <v>0</v>
      </c>
      <c r="G18" s="28">
        <f>HYPERLINK("'Речевое развитие'!",'Речевое развитие'!O18)</f>
        <v>0</v>
      </c>
      <c r="H18" s="28">
        <f>HYPERLINK("'Речевое развитие'!",'Речевое развитие'!P18)</f>
        <v>0</v>
      </c>
      <c r="I18" s="28">
        <f>HYPERLINK("'Социально - коммуникативное раз'!",'Социально - коммуникативное раз'!AA19)</f>
        <v>0</v>
      </c>
      <c r="J18" s="28">
        <f>HYPERLINK("'Социально - коммуникативное раз'!",'Социально - коммуникативное раз'!AB19)</f>
        <v>0.83333333333333337</v>
      </c>
      <c r="K18" s="22">
        <f t="shared" si="0"/>
        <v>1.25</v>
      </c>
      <c r="L18" s="22">
        <f t="shared" si="1"/>
        <v>1.3958333333333333</v>
      </c>
      <c r="M18" s="16" t="str">
        <f t="shared" si="2"/>
        <v>Низкий</v>
      </c>
      <c r="N18" s="12" t="str">
        <f t="shared" si="3"/>
        <v>Низкий</v>
      </c>
    </row>
    <row r="19" spans="1:14" ht="15.75">
      <c r="A19" s="24">
        <v>14</v>
      </c>
      <c r="B19" s="26"/>
      <c r="C19" s="29">
        <f>HYPERLINK("'Художественно - эстетическое ра'!",'Художественно - эстетическое ра'!K20)</f>
        <v>0</v>
      </c>
      <c r="D19" s="28">
        <f>HYPERLINK("'Художественно - эстетическое ра'!",'Художественно - эстетическое ра'!L20)</f>
        <v>0</v>
      </c>
      <c r="E19" s="28">
        <f>HYPERLINK("'Познавательное развитие'!",'Познавательное развитие'!AI19)</f>
        <v>0</v>
      </c>
      <c r="F19" s="28">
        <f>HYPERLINK("'Познавательное развитие'!",'Познавательное развитие'!AJ19)</f>
        <v>0</v>
      </c>
      <c r="G19" s="28">
        <f>HYPERLINK("'Речевое развитие'!",'Речевое развитие'!O19)</f>
        <v>0</v>
      </c>
      <c r="H19" s="28">
        <f>HYPERLINK("'Речевое развитие'!",'Речевое развитие'!P19)</f>
        <v>0</v>
      </c>
      <c r="I19" s="28">
        <f>HYPERLINK("'Социально - коммуникативное раз'!",'Социально - коммуникативное раз'!AA20)</f>
        <v>0</v>
      </c>
      <c r="J19" s="28">
        <f>HYPERLINK("'Социально - коммуникативное раз'!",'Социально - коммуникативное раз'!AB20)</f>
        <v>0.91666666666666663</v>
      </c>
      <c r="K19" s="22">
        <f t="shared" si="0"/>
        <v>0</v>
      </c>
      <c r="L19" s="22">
        <f t="shared" si="1"/>
        <v>0.22916666666666666</v>
      </c>
      <c r="M19" s="16" t="str">
        <f t="shared" si="2"/>
        <v>Низкий</v>
      </c>
      <c r="N19" s="12" t="str">
        <f t="shared" si="3"/>
        <v>Низкий</v>
      </c>
    </row>
    <row r="20" spans="1:14" ht="15.75">
      <c r="A20" s="24">
        <v>15</v>
      </c>
      <c r="B20" s="26"/>
      <c r="C20" s="29">
        <f>HYPERLINK("'Художественно - эстетическое ра'!",'Художественно - эстетическое ра'!K21)</f>
        <v>0</v>
      </c>
      <c r="D20" s="28">
        <f>HYPERLINK("'Художественно - эстетическое ра'!",'Художественно - эстетическое ра'!L21)</f>
        <v>0</v>
      </c>
      <c r="E20" s="28">
        <f>HYPERLINK("'Познавательное развитие'!",'Познавательное развитие'!AI20)</f>
        <v>0</v>
      </c>
      <c r="F20" s="28">
        <f>HYPERLINK("'Познавательное развитие'!",'Познавательное развитие'!AJ20)</f>
        <v>0</v>
      </c>
      <c r="G20" s="28">
        <f>HYPERLINK("'Речевое развитие'!",'Речевое развитие'!O20)</f>
        <v>0</v>
      </c>
      <c r="H20" s="28">
        <f>HYPERLINK("'Речевое развитие'!",'Речевое развитие'!P20)</f>
        <v>0</v>
      </c>
      <c r="I20" s="28">
        <f>HYPERLINK("'Социально - коммуникативное раз'!",'Социально - коммуникативное раз'!AA21)</f>
        <v>0</v>
      </c>
      <c r="J20" s="28">
        <f>HYPERLINK("'Социально - коммуникативное раз'!",'Социально - коммуникативное раз'!AB21)</f>
        <v>0.75</v>
      </c>
      <c r="K20" s="22">
        <f t="shared" si="0"/>
        <v>0</v>
      </c>
      <c r="L20" s="22">
        <f t="shared" si="1"/>
        <v>0.1875</v>
      </c>
      <c r="M20" s="16" t="str">
        <f t="shared" si="2"/>
        <v>Низкий</v>
      </c>
      <c r="N20" s="12" t="str">
        <f t="shared" si="3"/>
        <v>Низкий</v>
      </c>
    </row>
    <row r="21" spans="1:14" ht="15.75">
      <c r="A21" s="24">
        <v>16</v>
      </c>
      <c r="B21" s="26"/>
      <c r="C21" s="29">
        <f>HYPERLINK("'Художественно - эстетическое ра'!",'Художественно - эстетическое ра'!K22)</f>
        <v>0</v>
      </c>
      <c r="D21" s="28">
        <f>HYPERLINK("'Художественно - эстетическое ра'!",'Художественно - эстетическое ра'!L22)</f>
        <v>0</v>
      </c>
      <c r="E21" s="28">
        <f>HYPERLINK("'Познавательное развитие'!",'Познавательное развитие'!AI21)</f>
        <v>0</v>
      </c>
      <c r="F21" s="28">
        <f>HYPERLINK("'Познавательное развитие'!",'Познавательное развитие'!AJ21)</f>
        <v>0</v>
      </c>
      <c r="G21" s="28">
        <f>HYPERLINK("'Речевое развитие'!",'Речевое развитие'!O21)</f>
        <v>0</v>
      </c>
      <c r="H21" s="28">
        <f>HYPERLINK("'Речевое развитие'!",'Речевое развитие'!P21)</f>
        <v>0</v>
      </c>
      <c r="I21" s="28">
        <f>HYPERLINK("'Социально - коммуникативное раз'!",'Социально - коммуникативное раз'!AA22)</f>
        <v>0</v>
      </c>
      <c r="J21" s="28">
        <f>HYPERLINK("'Социально - коммуникативное раз'!",'Социально - коммуникативное раз'!AB22)</f>
        <v>0.66666666666666663</v>
      </c>
      <c r="K21" s="22">
        <f t="shared" si="0"/>
        <v>0</v>
      </c>
      <c r="L21" s="22">
        <f t="shared" si="1"/>
        <v>0.16666666666666666</v>
      </c>
      <c r="M21" s="16" t="str">
        <f t="shared" si="2"/>
        <v>Низкий</v>
      </c>
      <c r="N21" s="12" t="str">
        <f t="shared" si="3"/>
        <v>Низкий</v>
      </c>
    </row>
    <row r="22" spans="1:14" ht="15.75">
      <c r="A22" s="24">
        <v>17</v>
      </c>
      <c r="B22" s="26"/>
      <c r="C22" s="29">
        <f>HYPERLINK("'Художественно - эстетическое ра'!",'Художественно - эстетическое ра'!K23)</f>
        <v>0</v>
      </c>
      <c r="D22" s="28">
        <f>HYPERLINK("'Художественно - эстетическое ра'!",'Художественно - эстетическое ра'!L23)</f>
        <v>0</v>
      </c>
      <c r="E22" s="28">
        <f>HYPERLINK("'Познавательное развитие'!",'Познавательное развитие'!AI22)</f>
        <v>0</v>
      </c>
      <c r="F22" s="28">
        <f>HYPERLINK("'Познавательное развитие'!",'Познавательное развитие'!AJ22)</f>
        <v>0</v>
      </c>
      <c r="G22" s="28">
        <f>HYPERLINK("'Речевое развитие'!",'Речевое развитие'!O22)</f>
        <v>0</v>
      </c>
      <c r="H22" s="28">
        <f>HYPERLINK("'Речевое развитие'!",'Речевое развитие'!P22)</f>
        <v>0</v>
      </c>
      <c r="I22" s="28">
        <f>HYPERLINK("'Социально - коммуникативное раз'!",'Социально - коммуникативное раз'!AA23)</f>
        <v>0</v>
      </c>
      <c r="J22" s="28">
        <f>HYPERLINK("'Социально - коммуникативное раз'!",'Социально - коммуникативное раз'!AB23)</f>
        <v>1.0833333333333333</v>
      </c>
      <c r="K22" s="22">
        <f t="shared" si="0"/>
        <v>0</v>
      </c>
      <c r="L22" s="22">
        <f t="shared" si="1"/>
        <v>0.27083333333333331</v>
      </c>
      <c r="M22" s="16" t="str">
        <f t="shared" si="2"/>
        <v>Низкий</v>
      </c>
      <c r="N22" s="12" t="str">
        <f t="shared" si="3"/>
        <v>Низкий</v>
      </c>
    </row>
    <row r="23" spans="1:14" ht="15.75">
      <c r="A23" s="1">
        <v>18</v>
      </c>
      <c r="B23" s="1"/>
      <c r="C23" s="29">
        <f>HYPERLINK("'Художественно - эстетическое ра'!",'Художественно - эстетическое ра'!K24)</f>
        <v>0</v>
      </c>
      <c r="D23" s="28">
        <f>HYPERLINK("'Художественно - эстетическое ра'!",'Художественно - эстетическое ра'!L24)</f>
        <v>0</v>
      </c>
      <c r="E23" s="28">
        <f>HYPERLINK("'Познавательное развитие'!",'Познавательное развитие'!AI23)</f>
        <v>0</v>
      </c>
      <c r="F23" s="28">
        <f>HYPERLINK("'Познавательное развитие'!",'Познавательное развитие'!AJ23)</f>
        <v>0</v>
      </c>
      <c r="G23" s="28">
        <f>HYPERLINK("'Речевое развитие'!",'Речевое развитие'!O23)</f>
        <v>0</v>
      </c>
      <c r="H23" s="28">
        <f>HYPERLINK("'Речевое развитие'!",'Речевое развитие'!P23)</f>
        <v>0</v>
      </c>
      <c r="I23" s="28">
        <f>HYPERLINK("'Социально - коммуникативное раз'!",'Социально - коммуникативное раз'!AA24)</f>
        <v>0</v>
      </c>
      <c r="J23" s="28">
        <f>HYPERLINK("'Социально - коммуникативное раз'!",'Социально - коммуникативное раз'!AB24)</f>
        <v>0.83333333333333337</v>
      </c>
      <c r="K23" s="22">
        <f t="shared" si="0"/>
        <v>0</v>
      </c>
      <c r="L23" s="22">
        <f t="shared" si="1"/>
        <v>0.20833333333333334</v>
      </c>
      <c r="M23" s="16" t="str">
        <f t="shared" si="2"/>
        <v>Низкий</v>
      </c>
      <c r="N23" s="12" t="str">
        <f t="shared" si="3"/>
        <v>Низкий</v>
      </c>
    </row>
    <row r="24" spans="1:14" ht="15.75">
      <c r="A24" s="1">
        <v>19</v>
      </c>
      <c r="B24" s="1"/>
      <c r="C24" s="29">
        <f>HYPERLINK("'Художественно - эстетическое ра'!",'Художественно - эстетическое ра'!K25)</f>
        <v>0</v>
      </c>
      <c r="D24" s="28">
        <f>HYPERLINK("'Художественно - эстетическое ра'!",'Художественно - эстетическое ра'!L25)</f>
        <v>0</v>
      </c>
      <c r="E24" s="28">
        <f>HYPERLINK("'Познавательное развитие'!",'Познавательное развитие'!AI24)</f>
        <v>0</v>
      </c>
      <c r="F24" s="28">
        <f>HYPERLINK("'Познавательное развитие'!",'Познавательное развитие'!AJ24)</f>
        <v>0</v>
      </c>
      <c r="G24" s="28">
        <f>HYPERLINK("'Речевое развитие'!",'Речевое развитие'!O24)</f>
        <v>0</v>
      </c>
      <c r="H24" s="28">
        <f>HYPERLINK("'Речевое развитие'!",'Речевое развитие'!P24)</f>
        <v>0</v>
      </c>
      <c r="I24" s="28">
        <f>HYPERLINK("'Социально - коммуникативное раз'!",'Социально - коммуникативное раз'!AA25)</f>
        <v>0</v>
      </c>
      <c r="J24" s="28">
        <f>HYPERLINK("'Социально - коммуникативное раз'!",'Социально - коммуникативное раз'!AB25)</f>
        <v>0.66666666666666663</v>
      </c>
      <c r="K24" s="22">
        <f t="shared" si="0"/>
        <v>0</v>
      </c>
      <c r="L24" s="22">
        <f t="shared" si="1"/>
        <v>0.16666666666666666</v>
      </c>
      <c r="M24" s="16" t="str">
        <f t="shared" si="2"/>
        <v>Низкий</v>
      </c>
      <c r="N24" s="12" t="str">
        <f t="shared" si="3"/>
        <v>Низкий</v>
      </c>
    </row>
    <row r="25" spans="1:14" ht="15.75">
      <c r="A25" s="1">
        <v>20</v>
      </c>
      <c r="B25" s="1"/>
      <c r="C25" s="29">
        <f>HYPERLINK("'Художественно - эстетическое ра'!",'Художественно - эстетическое ра'!K26)</f>
        <v>0</v>
      </c>
      <c r="D25" s="28">
        <f>HYPERLINK("'Художественно - эстетическое ра'!",'Художественно - эстетическое ра'!L26)</f>
        <v>0</v>
      </c>
      <c r="E25" s="28">
        <f>HYPERLINK("'Познавательное развитие'!",'Познавательное развитие'!AI25)</f>
        <v>0</v>
      </c>
      <c r="F25" s="28">
        <f>HYPERLINK("'Познавательное развитие'!",'Познавательное развитие'!AJ25)</f>
        <v>0</v>
      </c>
      <c r="G25" s="28">
        <f>HYPERLINK("'Речевое развитие'!",'Речевое развитие'!O25)</f>
        <v>0</v>
      </c>
      <c r="H25" s="28">
        <f>HYPERLINK("'Речевое развитие'!",'Речевое развитие'!P25)</f>
        <v>0</v>
      </c>
      <c r="I25" s="28">
        <f>HYPERLINK("'Социально - коммуникативное раз'!",'Социально - коммуникативное раз'!AA26)</f>
        <v>0</v>
      </c>
      <c r="J25" s="28">
        <f>HYPERLINK("'Социально - коммуникативное раз'!",'Социально - коммуникативное раз'!AB26)</f>
        <v>0.33333333333333331</v>
      </c>
      <c r="K25" s="22">
        <f t="shared" si="0"/>
        <v>0</v>
      </c>
      <c r="L25" s="22">
        <f t="shared" si="1"/>
        <v>8.3333333333333329E-2</v>
      </c>
      <c r="M25" s="16" t="str">
        <f t="shared" si="2"/>
        <v>Низкий</v>
      </c>
      <c r="N25" s="12" t="str">
        <f t="shared" si="3"/>
        <v>Низкий</v>
      </c>
    </row>
    <row r="26" spans="1:14" ht="15.75">
      <c r="A26" s="1">
        <v>21</v>
      </c>
      <c r="B26" s="1"/>
      <c r="C26" s="29">
        <f>HYPERLINK("'Художественно - эстетическое ра'!",'Художественно - эстетическое ра'!K27)</f>
        <v>0</v>
      </c>
      <c r="D26" s="28">
        <f>HYPERLINK("'Художественно - эстетическое ра'!",'Художественно - эстетическое ра'!L27)</f>
        <v>0</v>
      </c>
      <c r="E26" s="28">
        <f>HYPERLINK("'Познавательное развитие'!",'Познавательное развитие'!AI26)</f>
        <v>0</v>
      </c>
      <c r="F26" s="28">
        <f>HYPERLINK("'Познавательное развитие'!",'Познавательное развитие'!AJ26)</f>
        <v>0</v>
      </c>
      <c r="G26" s="28">
        <f>HYPERLINK("'Речевое развитие'!",'Речевое развитие'!O26)</f>
        <v>0</v>
      </c>
      <c r="H26" s="28">
        <f>HYPERLINK("'Речевое развитие'!",'Речевое развитие'!P26)</f>
        <v>0</v>
      </c>
      <c r="I26" s="28">
        <f>HYPERLINK("'Социально - коммуникативное раз'!",'Социально - коммуникативное раз'!AA27)</f>
        <v>0</v>
      </c>
      <c r="J26" s="28">
        <f>HYPERLINK("'Социально - коммуникативное раз'!",'Социально - коммуникативное раз'!AB27)</f>
        <v>0.58333333333333337</v>
      </c>
      <c r="K26" s="22">
        <f t="shared" si="0"/>
        <v>0</v>
      </c>
      <c r="L26" s="22">
        <f t="shared" si="1"/>
        <v>0.14583333333333334</v>
      </c>
      <c r="M26" s="16" t="str">
        <f t="shared" si="2"/>
        <v>Низкий</v>
      </c>
      <c r="N26" s="12" t="str">
        <f t="shared" si="3"/>
        <v>Низкий</v>
      </c>
    </row>
    <row r="27" spans="1:14" ht="15.75">
      <c r="A27" s="1">
        <v>22</v>
      </c>
      <c r="B27" s="1"/>
      <c r="C27" s="29">
        <f>HYPERLINK("'Художественно - эстетическое ра'!",'Художественно - эстетическое ра'!K28)</f>
        <v>0</v>
      </c>
      <c r="D27" s="28">
        <f>HYPERLINK("'Художественно - эстетическое ра'!",'Художественно - эстетическое ра'!L28)</f>
        <v>0</v>
      </c>
      <c r="E27" s="28">
        <f>HYPERLINK("'Познавательное развитие'!",'Познавательное развитие'!AI27)</f>
        <v>0</v>
      </c>
      <c r="F27" s="28">
        <f>HYPERLINK("'Познавательное развитие'!",'Познавательное развитие'!AJ27)</f>
        <v>0</v>
      </c>
      <c r="G27" s="28">
        <f>HYPERLINK("'Речевое развитие'!",'Речевое развитие'!O27)</f>
        <v>0</v>
      </c>
      <c r="H27" s="28">
        <f>HYPERLINK("'Речевое развитие'!",'Речевое развитие'!P27)</f>
        <v>0</v>
      </c>
      <c r="I27" s="28">
        <f>HYPERLINK("'Социально - коммуникативное раз'!",'Социально - коммуникативное раз'!AA28)</f>
        <v>0</v>
      </c>
      <c r="J27" s="28">
        <f>HYPERLINK("'Социально - коммуникативное раз'!",'Социально - коммуникативное раз'!AB28)</f>
        <v>0.58333333333333337</v>
      </c>
      <c r="K27" s="22">
        <f t="shared" si="0"/>
        <v>0</v>
      </c>
      <c r="L27" s="22">
        <f t="shared" si="1"/>
        <v>0.14583333333333334</v>
      </c>
      <c r="M27" s="16" t="str">
        <f t="shared" si="2"/>
        <v>Низкий</v>
      </c>
      <c r="N27" s="12" t="str">
        <f t="shared" si="3"/>
        <v>Низкий</v>
      </c>
    </row>
    <row r="28" spans="1:14" ht="15.75">
      <c r="A28" s="1">
        <v>23</v>
      </c>
      <c r="B28" s="1"/>
      <c r="C28" s="29">
        <f>HYPERLINK("'Художественно - эстетическое ра'!",'Художественно - эстетическое ра'!K29)</f>
        <v>0</v>
      </c>
      <c r="D28" s="28">
        <f>HYPERLINK("'Художественно - эстетическое ра'!",'Художественно - эстетическое ра'!L29)</f>
        <v>0</v>
      </c>
      <c r="E28" s="28">
        <f>HYPERLINK("'Познавательное развитие'!",'Познавательное развитие'!AI28)</f>
        <v>0</v>
      </c>
      <c r="F28" s="28">
        <f>HYPERLINK("'Познавательное развитие'!",'Познавательное развитие'!AJ28)</f>
        <v>0</v>
      </c>
      <c r="G28" s="28">
        <f>HYPERLINK("'Речевое развитие'!",'Речевое развитие'!O28)</f>
        <v>0</v>
      </c>
      <c r="H28" s="28">
        <f>HYPERLINK("'Речевое развитие'!",'Речевое развитие'!P28)</f>
        <v>0</v>
      </c>
      <c r="I28" s="28">
        <f>HYPERLINK("'Социально - коммуникативное раз'!",'Социально - коммуникативное раз'!AA29)</f>
        <v>0</v>
      </c>
      <c r="J28" s="28">
        <f>HYPERLINK("'Социально - коммуникативное раз'!",'Социально - коммуникативное раз'!AB29)</f>
        <v>0.66666666666666663</v>
      </c>
      <c r="K28" s="22">
        <f t="shared" si="0"/>
        <v>0</v>
      </c>
      <c r="L28" s="22">
        <f t="shared" si="1"/>
        <v>0.16666666666666666</v>
      </c>
      <c r="M28" s="16" t="str">
        <f t="shared" si="2"/>
        <v>Низкий</v>
      </c>
      <c r="N28" s="12" t="str">
        <f t="shared" si="3"/>
        <v>Низкий</v>
      </c>
    </row>
    <row r="29" spans="1:14" ht="15.75">
      <c r="A29" s="1">
        <v>24</v>
      </c>
      <c r="B29" s="1"/>
      <c r="C29" s="29">
        <f>HYPERLINK("'Художественно - эстетическое ра'!",'Художественно - эстетическое ра'!K30)</f>
        <v>0</v>
      </c>
      <c r="D29" s="28">
        <f>HYPERLINK("'Художественно - эстетическое ра'!",'Художественно - эстетическое ра'!L30)</f>
        <v>0</v>
      </c>
      <c r="E29" s="28">
        <f>HYPERLINK("'Познавательное развитие'!",'Познавательное развитие'!AI29)</f>
        <v>0</v>
      </c>
      <c r="F29" s="28">
        <f>HYPERLINK("'Познавательное развитие'!",'Познавательное развитие'!AJ29)</f>
        <v>0</v>
      </c>
      <c r="G29" s="28">
        <f>HYPERLINK("'Речевое развитие'!",'Речевое развитие'!O29)</f>
        <v>0</v>
      </c>
      <c r="H29" s="28">
        <f>HYPERLINK("'Речевое развитие'!",'Речевое развитие'!P29)</f>
        <v>0</v>
      </c>
      <c r="I29" s="28">
        <f>HYPERLINK("'Социально - коммуникативное раз'!",'Социально - коммуникативное раз'!AA30)</f>
        <v>0</v>
      </c>
      <c r="J29" s="28">
        <f>HYPERLINK("'Социально - коммуникативное раз'!",'Социально - коммуникативное раз'!AB30)</f>
        <v>0.83333333333333337</v>
      </c>
      <c r="K29" s="22">
        <f t="shared" si="0"/>
        <v>0</v>
      </c>
      <c r="L29" s="22">
        <f t="shared" si="1"/>
        <v>0.20833333333333334</v>
      </c>
      <c r="M29" s="16" t="str">
        <f t="shared" si="2"/>
        <v>Низкий</v>
      </c>
      <c r="N29" s="12" t="str">
        <f t="shared" si="3"/>
        <v>Низкий</v>
      </c>
    </row>
    <row r="30" spans="1:14" ht="15.75">
      <c r="A30" s="1">
        <v>25</v>
      </c>
      <c r="B30" s="1"/>
      <c r="C30" s="29">
        <f>HYPERLINK("'Художественно - эстетическое ра'!",'Художественно - эстетическое ра'!K31)</f>
        <v>0</v>
      </c>
      <c r="D30" s="28">
        <f>HYPERLINK("'Художественно - эстетическое ра'!",'Художественно - эстетическое ра'!L31)</f>
        <v>0</v>
      </c>
      <c r="E30" s="28">
        <f>HYPERLINK("'Познавательное развитие'!",'Познавательное развитие'!AI30)</f>
        <v>0</v>
      </c>
      <c r="F30" s="28">
        <f>HYPERLINK("'Познавательное развитие'!",'Познавательное развитие'!AJ30)</f>
        <v>0</v>
      </c>
      <c r="G30" s="28">
        <f>HYPERLINK("'Речевое развитие'!",'Речевое развитие'!O30)</f>
        <v>0</v>
      </c>
      <c r="H30" s="28">
        <f>HYPERLINK("'Речевое развитие'!",'Речевое развитие'!P30)</f>
        <v>0</v>
      </c>
      <c r="I30" s="28">
        <f>HYPERLINK("'Социально - коммуникативное раз'!",'Социально - коммуникативное раз'!AA31)</f>
        <v>0</v>
      </c>
      <c r="J30" s="28">
        <f>HYPERLINK("'Социально - коммуникативное раз'!",'Социально - коммуникативное раз'!AB31)</f>
        <v>0.83333333333333337</v>
      </c>
      <c r="K30" s="22">
        <f t="shared" si="0"/>
        <v>0</v>
      </c>
      <c r="L30" s="22">
        <f t="shared" si="1"/>
        <v>0.20833333333333334</v>
      </c>
      <c r="M30" s="16" t="str">
        <f t="shared" si="2"/>
        <v>Низкий</v>
      </c>
      <c r="N30" s="12" t="str">
        <f t="shared" si="3"/>
        <v>Низкий</v>
      </c>
    </row>
    <row r="31" spans="1:14" ht="30">
      <c r="A31" s="1"/>
      <c r="B31" s="3" t="s">
        <v>6</v>
      </c>
      <c r="C31" s="33">
        <f>AVERAGE(C6:C30)</f>
        <v>0.9</v>
      </c>
      <c r="D31" s="33">
        <f t="shared" ref="D31:J31" si="4">AVERAGE(D6:D30)</f>
        <v>0.46</v>
      </c>
      <c r="E31" s="33">
        <f t="shared" si="4"/>
        <v>7.0000000000000007E-2</v>
      </c>
      <c r="F31" s="33">
        <f t="shared" si="4"/>
        <v>0.1925</v>
      </c>
      <c r="G31" s="33">
        <f t="shared" si="4"/>
        <v>0.18</v>
      </c>
      <c r="H31" s="33">
        <f t="shared" si="4"/>
        <v>0.45333333333333331</v>
      </c>
      <c r="I31" s="33">
        <f t="shared" si="4"/>
        <v>0.13666666666666669</v>
      </c>
      <c r="J31" s="33">
        <f t="shared" si="4"/>
        <v>0.84999999999999987</v>
      </c>
      <c r="K31" s="22">
        <f t="shared" si="0"/>
        <v>0.32166666666666666</v>
      </c>
      <c r="L31" s="22">
        <f t="shared" si="1"/>
        <v>0.48895833333333333</v>
      </c>
      <c r="M31" s="16" t="str">
        <f t="shared" si="2"/>
        <v>Низкий</v>
      </c>
      <c r="N31" s="12" t="str">
        <f t="shared" si="3"/>
        <v>Низкий</v>
      </c>
    </row>
    <row r="32" spans="1:14">
      <c r="B32" t="s">
        <v>12</v>
      </c>
    </row>
    <row r="33" spans="2:7">
      <c r="B33" t="s">
        <v>10</v>
      </c>
    </row>
    <row r="34" spans="2:7">
      <c r="B34" t="s">
        <v>11</v>
      </c>
    </row>
    <row r="38" spans="2:7" ht="21">
      <c r="B38" s="34" t="s">
        <v>21</v>
      </c>
      <c r="C38" s="7" t="s">
        <v>13</v>
      </c>
      <c r="D38" s="7"/>
      <c r="E38" s="7"/>
      <c r="F38" s="8">
        <v>0</v>
      </c>
      <c r="G38" s="9"/>
    </row>
    <row r="39" spans="2:7" ht="21">
      <c r="B39" s="34"/>
      <c r="C39" s="7" t="s">
        <v>14</v>
      </c>
      <c r="D39" s="7"/>
      <c r="E39" s="7"/>
      <c r="F39" s="8">
        <v>0.35</v>
      </c>
      <c r="G39" s="11"/>
    </row>
    <row r="40" spans="2:7" ht="21">
      <c r="B40" s="34"/>
      <c r="C40" s="7" t="s">
        <v>15</v>
      </c>
      <c r="D40" s="7"/>
      <c r="E40" s="7"/>
      <c r="F40" s="8">
        <v>0.65</v>
      </c>
      <c r="G40" s="10"/>
    </row>
    <row r="48" spans="2:7" ht="21">
      <c r="B48" s="34" t="s">
        <v>20</v>
      </c>
      <c r="C48" s="7" t="s">
        <v>13</v>
      </c>
      <c r="D48" s="7"/>
      <c r="E48" s="7"/>
      <c r="F48" s="8">
        <v>0</v>
      </c>
      <c r="G48" s="9"/>
    </row>
    <row r="49" spans="2:7" ht="21">
      <c r="B49" s="34"/>
      <c r="C49" s="7" t="s">
        <v>14</v>
      </c>
      <c r="D49" s="7"/>
      <c r="E49" s="7"/>
      <c r="F49" s="8">
        <v>0.6</v>
      </c>
      <c r="G49" s="11"/>
    </row>
    <row r="50" spans="2:7" ht="21">
      <c r="B50" s="34"/>
      <c r="C50" s="7" t="s">
        <v>15</v>
      </c>
      <c r="D50" s="7"/>
      <c r="E50" s="7"/>
      <c r="F50" s="8">
        <v>0.4</v>
      </c>
      <c r="G50" s="10"/>
    </row>
  </sheetData>
  <mergeCells count="14">
    <mergeCell ref="B38:B40"/>
    <mergeCell ref="B48:B50"/>
    <mergeCell ref="K4:L4"/>
    <mergeCell ref="M4:N4"/>
    <mergeCell ref="A1:AH1"/>
    <mergeCell ref="L2:Z2"/>
    <mergeCell ref="H3:AB3"/>
    <mergeCell ref="A4:A5"/>
    <mergeCell ref="B4:B5"/>
    <mergeCell ref="C4:D4"/>
    <mergeCell ref="E4:F4"/>
    <mergeCell ref="G4:H4"/>
    <mergeCell ref="I4:J4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Художественно - эстетическое ра</vt:lpstr>
      <vt:lpstr>Познавательное развитие</vt:lpstr>
      <vt:lpstr>Речевое развитие</vt:lpstr>
      <vt:lpstr>Социально - коммуникативное раз</vt:lpstr>
      <vt:lpstr>сводная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2022-03-02T11:10:59Z</dcterms:modified>
</cp:coreProperties>
</file>